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popovic\Documents\2019\REBALANS PLANA ZA 2019_prosinac\FINAL_POSLANO NA FAK. VIJEĆE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7" i="1" l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0" i="1"/>
  <c r="C129" i="1"/>
  <c r="C128" i="1"/>
  <c r="C127" i="1"/>
  <c r="C126" i="1"/>
  <c r="C125" i="1"/>
  <c r="C124" i="1"/>
  <c r="C123" i="1"/>
  <c r="C122" i="1"/>
  <c r="C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 s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3" i="1"/>
  <c r="C82" i="1"/>
  <c r="C81" i="1"/>
  <c r="C80" i="1"/>
  <c r="C79" i="1"/>
  <c r="C78" i="1"/>
  <c r="C77" i="1"/>
  <c r="C76" i="1"/>
  <c r="C75" i="1"/>
  <c r="C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M148" i="1" l="1"/>
  <c r="I148" i="1"/>
  <c r="E148" i="1"/>
  <c r="C73" i="1"/>
  <c r="G101" i="1"/>
  <c r="K101" i="1"/>
  <c r="O101" i="1"/>
  <c r="D148" i="1"/>
  <c r="H148" i="1"/>
  <c r="P148" i="1"/>
  <c r="C84" i="1"/>
  <c r="C100" i="1"/>
  <c r="H101" i="1"/>
  <c r="L101" i="1"/>
  <c r="P101" i="1"/>
  <c r="E101" i="1"/>
  <c r="I101" i="1"/>
  <c r="M101" i="1"/>
  <c r="F148" i="1"/>
  <c r="J148" i="1"/>
  <c r="N148" i="1"/>
  <c r="L148" i="1"/>
  <c r="F101" i="1"/>
  <c r="J101" i="1"/>
  <c r="N101" i="1"/>
  <c r="C131" i="1"/>
  <c r="C147" i="1"/>
  <c r="G148" i="1"/>
  <c r="C148" i="1" s="1"/>
  <c r="K148" i="1"/>
  <c r="O148" i="1"/>
  <c r="D101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0" i="1"/>
  <c r="C29" i="1"/>
  <c r="C28" i="1"/>
  <c r="C27" i="1"/>
  <c r="C26" i="1"/>
  <c r="C25" i="1"/>
  <c r="C24" i="1"/>
  <c r="C23" i="1"/>
  <c r="C22" i="1"/>
  <c r="C21" i="1"/>
  <c r="P20" i="1"/>
  <c r="O20" i="1"/>
  <c r="N20" i="1"/>
  <c r="M20" i="1"/>
  <c r="L20" i="1"/>
  <c r="K20" i="1"/>
  <c r="K48" i="1" s="1"/>
  <c r="J20" i="1"/>
  <c r="I20" i="1"/>
  <c r="H20" i="1"/>
  <c r="G20" i="1"/>
  <c r="F20" i="1"/>
  <c r="F48" i="1" s="1"/>
  <c r="E20" i="1"/>
  <c r="D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101" i="1" l="1"/>
  <c r="G48" i="1"/>
  <c r="O48" i="1"/>
  <c r="C47" i="1"/>
  <c r="H48" i="1"/>
  <c r="L48" i="1"/>
  <c r="P48" i="1"/>
  <c r="E48" i="1"/>
  <c r="I48" i="1"/>
  <c r="M48" i="1"/>
  <c r="D48" i="1"/>
  <c r="C48" i="1" s="1"/>
  <c r="C31" i="1"/>
  <c r="J48" i="1"/>
  <c r="N48" i="1"/>
  <c r="C20" i="1"/>
</calcChain>
</file>

<file path=xl/sharedStrings.xml><?xml version="1.0" encoding="utf-8"?>
<sst xmlns="http://schemas.openxmlformats.org/spreadsheetml/2006/main" count="275" uniqueCount="95">
  <si>
    <t>PLAN PRIHODA I PRIMITAKA</t>
  </si>
  <si>
    <t>u kunama</t>
  </si>
  <si>
    <t>Izvor prihoda i primitaka</t>
  </si>
  <si>
    <t>2019.</t>
  </si>
  <si>
    <t>Stavka</t>
  </si>
  <si>
    <t>Naziv stavke</t>
  </si>
  <si>
    <t xml:space="preserve">Ukupno </t>
  </si>
  <si>
    <t xml:space="preserve">IZVOR 11             Opći prihodi i primici </t>
  </si>
  <si>
    <t>IZVOR 12             Sredstva učešća za pomoći</t>
  </si>
  <si>
    <t xml:space="preserve">IZVOR 31                  Vlastiti prihodi </t>
  </si>
  <si>
    <t xml:space="preserve">IZVOR 43                   Prihodi za posebne namjene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</si>
  <si>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</si>
  <si>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</si>
  <si>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</si>
  <si>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</si>
  <si>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</si>
  <si>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</si>
  <si>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</si>
  <si>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</si>
  <si>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8                Namjenski primici od zaduživanja</t>
  </si>
  <si>
    <t>631</t>
  </si>
  <si>
    <t>Pomoći od inozemnih vlada</t>
  </si>
  <si>
    <t>632</t>
  </si>
  <si>
    <t>Pomoći od međunarodnih organizacija te institucija i tijela EU</t>
  </si>
  <si>
    <t>634</t>
  </si>
  <si>
    <t>Pomoći od izvanproračunskih korisnika</t>
  </si>
  <si>
    <t>636</t>
  </si>
  <si>
    <t>Pomoći proračunskim korisnicima iz proračuna koji im nije nadležan</t>
  </si>
  <si>
    <t>638</t>
  </si>
  <si>
    <t>Pomoći temeljem prijenosa EU sredstava</t>
  </si>
  <si>
    <t>639</t>
  </si>
  <si>
    <t>Prijenosi između proračunskih korisnika istog proračuna</t>
  </si>
  <si>
    <t>641</t>
  </si>
  <si>
    <t>Prihodi od financijske imovine</t>
  </si>
  <si>
    <t>642</t>
  </si>
  <si>
    <t>Prihodi od nefinancijske imovine</t>
  </si>
  <si>
    <t>643</t>
  </si>
  <si>
    <t>Prihodi od kamata na dane zajmove</t>
  </si>
  <si>
    <t>652</t>
  </si>
  <si>
    <t>Prihodi po posebnim propisima</t>
  </si>
  <si>
    <t>661</t>
  </si>
  <si>
    <t>Prihodi od prodaje proizvoda i robe te pruženih usluga</t>
  </si>
  <si>
    <t>663</t>
  </si>
  <si>
    <t>Donacije od pravnih i fizičkih osoba izvan općeg proračuna</t>
  </si>
  <si>
    <t>671</t>
  </si>
  <si>
    <t>Prihodi iz nadležnog proračuna za financiranje redovne djelatnosti proračunskih korisnika</t>
  </si>
  <si>
    <t>681</t>
  </si>
  <si>
    <t>Kazne i upravne mjere</t>
  </si>
  <si>
    <t>683</t>
  </si>
  <si>
    <t>Ostali prihodi</t>
  </si>
  <si>
    <t>6</t>
  </si>
  <si>
    <t>UKUPNO:</t>
  </si>
  <si>
    <t>711</t>
  </si>
  <si>
    <t>Prihodi od prodaje materijalne imovine - prirodnih bogatstava</t>
  </si>
  <si>
    <t>712</t>
  </si>
  <si>
    <t>Prihodi od prodaje nematerijalne imovine</t>
  </si>
  <si>
    <t>721</t>
  </si>
  <si>
    <t>Prihodi od prodaje građevinskih objekata</t>
  </si>
  <si>
    <t>722</t>
  </si>
  <si>
    <t>Prihodi od prodaje postrojenja i opreme</t>
  </si>
  <si>
    <t>723</t>
  </si>
  <si>
    <t>Prihodi od prodaje prijevoznih sredstava</t>
  </si>
  <si>
    <t>724</t>
  </si>
  <si>
    <t>Prihodi od prodaje knjiga, umjetničkih djela i ostalih izložbenih vrijednosti</t>
  </si>
  <si>
    <t>725</t>
  </si>
  <si>
    <t>Prihodi od prodaje višegodišnjih nasada i osnovnog stada</t>
  </si>
  <si>
    <t>726</t>
  </si>
  <si>
    <t>Prihodi od prodaje nematerijalne proizvedene imovine</t>
  </si>
  <si>
    <t>731</t>
  </si>
  <si>
    <t>Prihodi od prodaje plemenitih metala i ostalih pohranjenih vrijednosti</t>
  </si>
  <si>
    <t>741</t>
  </si>
  <si>
    <t>Prihodi od prodaje zaliha</t>
  </si>
  <si>
    <t>7</t>
  </si>
  <si>
    <t>Primici (povrati) glavnice zajmova danih neprofitnim organizacijama, građanima i kućanstvima</t>
  </si>
  <si>
    <t>Primici (povrati) glavnice zajmova danih trgovačkim društvima u javnom sektoru</t>
  </si>
  <si>
    <t>Primici (povrati) glavnice zajmova danih trgovačkim društvima i obrtnicima izvan javnog sektora</t>
  </si>
  <si>
    <t>Povrat zajmova danih drugim razinama vlasti</t>
  </si>
  <si>
    <t>Primici od povrata depozita i jamčevnih pologa</t>
  </si>
  <si>
    <t>Ostali vrijednosni papiri</t>
  </si>
  <si>
    <t>Primici od prodaje dionica i udjela u glavnici kreditnih i ostalih financijskih institucija u javnom sektoru</t>
  </si>
  <si>
    <t>Primici od prodaje dionica i udjela u glavnici trgovačkih društava u javnom sektoru</t>
  </si>
  <si>
    <t>Primici od prodaje dionica i udjela u glavnici trgovačkih društava izvan javnog sektora</t>
  </si>
  <si>
    <t>Primljeni krediti i zajmovi od međunarodnih organizacija, institucija i tijela EU te inozemnih vlada</t>
  </si>
  <si>
    <t>Primljeni krediti i zajmovi od kreditnih i ostalih financijskih institucija u javnom sektoru</t>
  </si>
  <si>
    <t>Primljeni zajmovi od trgovačkih društava u javnom sektoru</t>
  </si>
  <si>
    <t>Primljeni krediti i zajmovi od kreditnih i ostalih financijskih institucija izvan javnog sektora</t>
  </si>
  <si>
    <t>Primljeni zajmovi od trgovačkih društava i obrtnika izvan javnog sektora</t>
  </si>
  <si>
    <t>Primljeni zajmovi od drugih razina vlasti</t>
  </si>
  <si>
    <t>8</t>
  </si>
  <si>
    <t>Ukupno (po izvorima)</t>
  </si>
  <si>
    <t>2020.</t>
  </si>
  <si>
    <t>2021.</t>
  </si>
  <si>
    <t>Dekan:</t>
  </si>
  <si>
    <t>Prof. dr. sc. Zoran Đogaš</t>
  </si>
  <si>
    <t>Split, 17.12.2019.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</si>
</sst>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0"/>
      <name val="Calibri"/>
      <family val="2"/>
      <charset val="238"/>
    </font>
    <font>
      <b/>
      <sz val="9.85"/>
      <color indexed="8"/>
      <name val="Calibri"/>
      <family val="2"/>
      <charset val="238"/>
    </font>
    <font>
      <sz val="9.85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</cellStyleXfs>
  <cellXfs count="62">
    <xf numFmtId="0" fontId="0" fillId="0" borderId="0" xfId="0"/>
    <xf numFmtId="0" fontId="3" fillId="0" borderId="0" xfId="1" applyNumberFormat="1" applyFont="1" applyFill="1" applyBorder="1" applyAlignment="1" applyProtection="1">
      <alignment vertical="center"/>
    </xf>
    <xf numFmtId="1" fontId="4" fillId="0" borderId="0" xfId="1" applyNumberFormat="1" applyFont="1" applyAlignment="1" applyProtection="1">
      <alignment vertical="center" wrapText="1"/>
    </xf>
    <xf numFmtId="0" fontId="4" fillId="0" borderId="0" xfId="1" applyFont="1" applyAlignment="1" applyProtection="1">
      <alignment vertical="center"/>
    </xf>
    <xf numFmtId="0" fontId="4" fillId="0" borderId="0" xfId="1" applyFont="1" applyAlignment="1" applyProtection="1">
      <alignment horizontal="right" vertical="center"/>
    </xf>
    <xf numFmtId="1" fontId="5" fillId="2" borderId="4" xfId="1" applyNumberFormat="1" applyFont="1" applyFill="1" applyBorder="1" applyAlignment="1" applyProtection="1">
      <alignment horizontal="left" vertical="center" wrapText="1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0" fontId="7" fillId="2" borderId="4" xfId="1" applyNumberFormat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7" fillId="2" borderId="4" xfId="1" applyFont="1" applyFill="1" applyBorder="1" applyAlignment="1" applyProtection="1">
      <alignment horizontal="center" vertical="center" wrapText="1"/>
    </xf>
    <xf numFmtId="49" fontId="3" fillId="0" borderId="5" xfId="1" applyNumberFormat="1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vertical="center"/>
      <protection locked="0"/>
    </xf>
    <xf numFmtId="0" fontId="4" fillId="0" borderId="0" xfId="1" applyFont="1" applyFill="1" applyAlignment="1" applyProtection="1">
      <alignment vertical="center"/>
    </xf>
    <xf numFmtId="49" fontId="3" fillId="0" borderId="6" xfId="1" applyNumberFormat="1" applyFont="1" applyFill="1" applyBorder="1" applyAlignment="1" applyProtection="1">
      <alignment horizontal="left"/>
    </xf>
    <xf numFmtId="0" fontId="4" fillId="0" borderId="6" xfId="2" applyFont="1" applyFill="1" applyBorder="1" applyAlignment="1" applyProtection="1">
      <alignment horizontal="left" vertical="center" wrapText="1"/>
    </xf>
    <xf numFmtId="3" fontId="5" fillId="2" borderId="7" xfId="1" applyNumberFormat="1" applyFont="1" applyFill="1" applyBorder="1" applyAlignment="1" applyProtection="1">
      <alignment horizontal="right"/>
    </xf>
    <xf numFmtId="3" fontId="3" fillId="0" borderId="6" xfId="1" applyNumberFormat="1" applyFont="1" applyFill="1" applyBorder="1" applyAlignment="1" applyProtection="1">
      <alignment vertical="center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8" xfId="1" applyFont="1" applyFill="1" applyBorder="1" applyAlignment="1" applyProtection="1">
      <alignment horizontal="left" vertical="center" wrapText="1"/>
    </xf>
    <xf numFmtId="49" fontId="10" fillId="3" borderId="5" xfId="1" applyNumberFormat="1" applyFont="1" applyFill="1" applyBorder="1" applyAlignment="1" applyProtection="1">
      <alignment horizontal="left"/>
    </xf>
    <xf numFmtId="0" fontId="11" fillId="3" borderId="5" xfId="2" applyFont="1" applyFill="1" applyBorder="1" applyAlignment="1" applyProtection="1">
      <alignment horizontal="left" vertical="center" wrapText="1"/>
    </xf>
    <xf numFmtId="3" fontId="10" fillId="3" borderId="5" xfId="1" applyNumberFormat="1" applyFont="1" applyFill="1" applyBorder="1" applyAlignment="1" applyProtection="1">
      <alignment vertical="center"/>
    </xf>
    <xf numFmtId="0" fontId="3" fillId="0" borderId="5" xfId="3" applyFont="1" applyFill="1" applyBorder="1" applyAlignment="1" applyProtection="1">
      <alignment horizontal="left" wrapText="1"/>
    </xf>
    <xf numFmtId="1" fontId="4" fillId="0" borderId="5" xfId="1" applyNumberFormat="1" applyFont="1" applyBorder="1" applyAlignment="1" applyProtection="1">
      <alignment horizontal="left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3" fontId="5" fillId="2" borderId="4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9" fillId="0" borderId="0" xfId="1" applyNumberFormat="1" applyFont="1" applyFill="1" applyBorder="1" applyAlignment="1" applyProtection="1">
      <alignment vertical="center"/>
    </xf>
    <xf numFmtId="0" fontId="13" fillId="0" borderId="0" xfId="1" quotePrefix="1" applyFont="1" applyBorder="1" applyAlignment="1" applyProtection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9" fillId="0" borderId="0" xfId="1" quotePrefix="1" applyNumberFormat="1" applyFont="1" applyFill="1" applyBorder="1" applyAlignment="1" applyProtection="1">
      <alignment horizontal="left" vertical="center"/>
    </xf>
    <xf numFmtId="0" fontId="12" fillId="0" borderId="0" xfId="1" quotePrefix="1" applyFont="1" applyBorder="1" applyAlignment="1" applyProtection="1">
      <alignment horizontal="left" vertical="center" wrapText="1"/>
    </xf>
    <xf numFmtId="0" fontId="13" fillId="0" borderId="0" xfId="1" quotePrefix="1" applyFont="1" applyBorder="1" applyAlignment="1" applyProtection="1">
      <alignment horizontal="left" vertical="center" wrapText="1"/>
    </xf>
    <xf numFmtId="1" fontId="5" fillId="0" borderId="0" xfId="1" applyNumberFormat="1" applyFont="1" applyFill="1" applyBorder="1" applyAlignment="1" applyProtection="1">
      <alignment horizontal="left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left" vertical="center" wrapText="1"/>
    </xf>
    <xf numFmtId="3" fontId="5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vertical="center"/>
      <protection locked="0"/>
    </xf>
    <xf numFmtId="3" fontId="9" fillId="0" borderId="0" xfId="1" applyNumberFormat="1" applyFon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horizontal="left"/>
    </xf>
    <xf numFmtId="0" fontId="11" fillId="0" borderId="0" xfId="2" applyFont="1" applyFill="1" applyBorder="1" applyAlignment="1" applyProtection="1">
      <alignment horizontal="left" vertical="center" wrapText="1"/>
    </xf>
    <xf numFmtId="3" fontId="10" fillId="0" borderId="0" xfId="1" applyNumberFormat="1" applyFont="1" applyFill="1" applyBorder="1" applyAlignment="1" applyProtection="1">
      <alignment vertical="center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0" fontId="4" fillId="0" borderId="5" xfId="2" applyFont="1" applyFill="1" applyBorder="1" applyAlignment="1" applyProtection="1">
      <alignment horizontal="left" vertical="center"/>
    </xf>
    <xf numFmtId="1" fontId="5" fillId="2" borderId="4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1" fontId="5" fillId="2" borderId="1" xfId="1" applyNumberFormat="1" applyFont="1" applyFill="1" applyBorder="1" applyAlignment="1" applyProtection="1">
      <alignment horizontal="center" vertical="center" wrapText="1"/>
    </xf>
    <xf numFmtId="1" fontId="5" fillId="2" borderId="2" xfId="1" applyNumberFormat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2" xfId="1" applyFont="1" applyFill="1" applyBorder="1" applyAlignment="1" applyProtection="1">
      <alignment horizontal="center" vertical="center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1"/>
    <cellStyle name="Obično_List7" xfId="2"/>
    <cellStyle name="Obično_List8" xfId="3"/>
    <cellStyle name="Obično_List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9050" y="371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1085850</xdr:colOff>
      <xdr:row>4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371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96</xdr:row>
      <xdr:rowOff>19050</xdr:rowOff>
    </xdr:from>
    <xdr:to>
      <xdr:col>1</xdr:col>
      <xdr:colOff>0</xdr:colOff>
      <xdr:row>98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96</xdr:row>
      <xdr:rowOff>19050</xdr:rowOff>
    </xdr:from>
    <xdr:to>
      <xdr:col>0</xdr:col>
      <xdr:colOff>1085850</xdr:colOff>
      <xdr:row>98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96</xdr:row>
      <xdr:rowOff>19050</xdr:rowOff>
    </xdr:from>
    <xdr:to>
      <xdr:col>1</xdr:col>
      <xdr:colOff>0</xdr:colOff>
      <xdr:row>98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96</xdr:row>
      <xdr:rowOff>19050</xdr:rowOff>
    </xdr:from>
    <xdr:to>
      <xdr:col>0</xdr:col>
      <xdr:colOff>1085850</xdr:colOff>
      <xdr:row>98</xdr:row>
      <xdr:rowOff>0</xdr:rowOff>
    </xdr:to>
    <xdr:sp macro="" textlink="">
      <xdr:nvSpPr>
        <xdr:cNvPr id="13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96</xdr:row>
      <xdr:rowOff>19050</xdr:rowOff>
    </xdr:from>
    <xdr:to>
      <xdr:col>1</xdr:col>
      <xdr:colOff>0</xdr:colOff>
      <xdr:row>98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96</xdr:row>
      <xdr:rowOff>19050</xdr:rowOff>
    </xdr:from>
    <xdr:to>
      <xdr:col>0</xdr:col>
      <xdr:colOff>1085850</xdr:colOff>
      <xdr:row>98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96</xdr:row>
      <xdr:rowOff>19050</xdr:rowOff>
    </xdr:from>
    <xdr:to>
      <xdr:col>1</xdr:col>
      <xdr:colOff>0</xdr:colOff>
      <xdr:row>98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96</xdr:row>
      <xdr:rowOff>19050</xdr:rowOff>
    </xdr:from>
    <xdr:to>
      <xdr:col>0</xdr:col>
      <xdr:colOff>1085850</xdr:colOff>
      <xdr:row>98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102</xdr:row>
      <xdr:rowOff>19050</xdr:rowOff>
    </xdr:from>
    <xdr:to>
      <xdr:col>1</xdr:col>
      <xdr:colOff>0</xdr:colOff>
      <xdr:row>104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19050</xdr:rowOff>
    </xdr:from>
    <xdr:to>
      <xdr:col>0</xdr:col>
      <xdr:colOff>1085850</xdr:colOff>
      <xdr:row>104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102</xdr:row>
      <xdr:rowOff>19050</xdr:rowOff>
    </xdr:from>
    <xdr:to>
      <xdr:col>1</xdr:col>
      <xdr:colOff>0</xdr:colOff>
      <xdr:row>104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19050</xdr:rowOff>
    </xdr:from>
    <xdr:to>
      <xdr:col>0</xdr:col>
      <xdr:colOff>1085850</xdr:colOff>
      <xdr:row>104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55</xdr:row>
      <xdr:rowOff>19050</xdr:rowOff>
    </xdr:from>
    <xdr:to>
      <xdr:col>1</xdr:col>
      <xdr:colOff>0</xdr:colOff>
      <xdr:row>57</xdr:row>
      <xdr:rowOff>0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19050" y="12553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19050</xdr:rowOff>
    </xdr:from>
    <xdr:to>
      <xdr:col>0</xdr:col>
      <xdr:colOff>1085850</xdr:colOff>
      <xdr:row>57</xdr:row>
      <xdr:rowOff>0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9525" y="12553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102</xdr:row>
      <xdr:rowOff>19050</xdr:rowOff>
    </xdr:from>
    <xdr:to>
      <xdr:col>1</xdr:col>
      <xdr:colOff>0</xdr:colOff>
      <xdr:row>104</xdr:row>
      <xdr:rowOff>0</xdr:rowOff>
    </xdr:to>
    <xdr:sp macro="" textlink="">
      <xdr:nvSpPr>
        <xdr:cNvPr id="30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19050</xdr:rowOff>
    </xdr:from>
    <xdr:to>
      <xdr:col>0</xdr:col>
      <xdr:colOff>1085850</xdr:colOff>
      <xdr:row>104</xdr:row>
      <xdr:rowOff>0</xdr:rowOff>
    </xdr:to>
    <xdr:sp macro="" textlink="">
      <xdr:nvSpPr>
        <xdr:cNvPr id="31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102</xdr:row>
      <xdr:rowOff>19050</xdr:rowOff>
    </xdr:from>
    <xdr:to>
      <xdr:col>1</xdr:col>
      <xdr:colOff>0</xdr:colOff>
      <xdr:row>104</xdr:row>
      <xdr:rowOff>0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19050" y="24745950"/>
          <a:ext cx="304800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102</xdr:row>
      <xdr:rowOff>19050</xdr:rowOff>
    </xdr:from>
    <xdr:to>
      <xdr:col>0</xdr:col>
      <xdr:colOff>1085850</xdr:colOff>
      <xdr:row>104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9525" y="24745950"/>
          <a:ext cx="314325" cy="1314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7"/>
  <sheetViews>
    <sheetView tabSelected="1" view="pageLayout" topLeftCell="A104" zoomScaleNormal="100" workbookViewId="0">
      <selection activeCell="B107" sqref="B107"/>
    </sheetView>
  </sheetViews>
  <sheetFormatPr defaultColWidth="11.42578125" defaultRowHeight="12.75" x14ac:dyDescent="0.25"/>
  <cols>
    <col min="1" max="1" width="4.85546875" style="1" customWidth="1"/>
    <col min="2" max="2" width="49.5703125" style="1" customWidth="1"/>
    <col min="3" max="3" width="14.85546875" style="1" customWidth="1"/>
    <col min="4" max="6" width="13.85546875" style="1" customWidth="1"/>
    <col min="7" max="7" width="13.85546875" style="34" customWidth="1"/>
    <col min="8" max="16" width="13.85546875" style="1" customWidth="1"/>
    <col min="17" max="17" width="7.85546875" style="1" customWidth="1"/>
    <col min="18" max="16384" width="11.42578125" style="1"/>
  </cols>
  <sheetData>
    <row r="1" spans="1:16" ht="15.6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s="3" customFormat="1" x14ac:dyDescent="0.25">
      <c r="A2" s="2"/>
      <c r="B2" s="2"/>
      <c r="C2" s="2"/>
      <c r="P2" s="4" t="s">
        <v>1</v>
      </c>
    </row>
    <row r="3" spans="1:16" s="3" customFormat="1" ht="15.6" customHeight="1" x14ac:dyDescent="0.25">
      <c r="A3" s="55" t="s">
        <v>2</v>
      </c>
      <c r="B3" s="56"/>
      <c r="C3" s="57" t="s">
        <v>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s="3" customFormat="1" ht="89.25" x14ac:dyDescent="0.25">
      <c r="A4" s="5" t="s">
        <v>4</v>
      </c>
      <c r="B4" s="5" t="s">
        <v>5</v>
      </c>
      <c r="C4" s="6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9" t="s">
        <v>14</v>
      </c>
      <c r="L4" s="9" t="s">
        <v>15</v>
      </c>
      <c r="M4" s="8" t="s">
        <v>16</v>
      </c>
      <c r="N4" s="8" t="s">
        <v>17</v>
      </c>
      <c r="O4" s="8" t="s">
        <v>18</v>
      </c>
      <c r="P4" s="8" t="s">
        <v>19</v>
      </c>
    </row>
    <row r="5" spans="1:16" s="3" customFormat="1" x14ac:dyDescent="0.2">
      <c r="A5" s="15" t="s">
        <v>20</v>
      </c>
      <c r="B5" s="16" t="s">
        <v>21</v>
      </c>
      <c r="C5" s="17">
        <f t="shared" ref="C5" si="0">SUM(D5:P5)</f>
        <v>200000</v>
      </c>
      <c r="D5" s="18"/>
      <c r="E5" s="18"/>
      <c r="F5" s="18"/>
      <c r="G5" s="18"/>
      <c r="H5" s="18"/>
      <c r="I5" s="18">
        <v>200000</v>
      </c>
      <c r="J5" s="18"/>
      <c r="K5" s="18"/>
      <c r="L5" s="18"/>
      <c r="M5" s="18"/>
      <c r="N5" s="18"/>
      <c r="O5" s="18"/>
      <c r="P5" s="18"/>
    </row>
    <row r="6" spans="1:16" s="3" customFormat="1" ht="25.5" x14ac:dyDescent="0.2">
      <c r="A6" s="10" t="s">
        <v>22</v>
      </c>
      <c r="B6" s="11" t="s">
        <v>23</v>
      </c>
      <c r="C6" s="12">
        <f t="shared" ref="C6:C47" si="1">SUM(D6:P6)</f>
        <v>2040000</v>
      </c>
      <c r="D6" s="13"/>
      <c r="E6" s="13"/>
      <c r="F6" s="13"/>
      <c r="G6" s="13"/>
      <c r="H6" s="13">
        <v>650000</v>
      </c>
      <c r="I6" s="13">
        <v>40000</v>
      </c>
      <c r="J6" s="13"/>
      <c r="K6" s="13">
        <v>750000</v>
      </c>
      <c r="L6" s="13">
        <v>600000</v>
      </c>
      <c r="M6" s="13"/>
      <c r="N6" s="13"/>
      <c r="O6" s="13"/>
      <c r="P6" s="13"/>
    </row>
    <row r="7" spans="1:16" s="3" customFormat="1" x14ac:dyDescent="0.2">
      <c r="A7" s="10" t="s">
        <v>24</v>
      </c>
      <c r="B7" s="11" t="s">
        <v>25</v>
      </c>
      <c r="C7" s="12">
        <f t="shared" si="1"/>
        <v>40000</v>
      </c>
      <c r="D7" s="13"/>
      <c r="E7" s="13"/>
      <c r="F7" s="13"/>
      <c r="G7" s="13"/>
      <c r="H7" s="13"/>
      <c r="I7" s="13">
        <v>40000</v>
      </c>
      <c r="J7" s="13"/>
      <c r="K7" s="13"/>
      <c r="L7" s="13"/>
      <c r="M7" s="13"/>
      <c r="N7" s="13"/>
      <c r="O7" s="13"/>
      <c r="P7" s="13"/>
    </row>
    <row r="8" spans="1:16" s="3" customFormat="1" ht="25.5" x14ac:dyDescent="0.2">
      <c r="A8" s="10" t="s">
        <v>26</v>
      </c>
      <c r="B8" s="11" t="s">
        <v>27</v>
      </c>
      <c r="C8" s="12">
        <f t="shared" si="1"/>
        <v>350000</v>
      </c>
      <c r="D8" s="13"/>
      <c r="E8" s="13"/>
      <c r="F8" s="13"/>
      <c r="G8" s="13"/>
      <c r="H8" s="13"/>
      <c r="I8" s="13">
        <v>350000</v>
      </c>
      <c r="J8" s="13"/>
      <c r="K8" s="13"/>
      <c r="L8" s="13"/>
      <c r="M8" s="13"/>
      <c r="N8" s="13"/>
      <c r="O8" s="13"/>
      <c r="P8" s="13"/>
    </row>
    <row r="9" spans="1:16" s="3" customFormat="1" x14ac:dyDescent="0.2">
      <c r="A9" s="10" t="s">
        <v>28</v>
      </c>
      <c r="B9" s="11" t="s">
        <v>29</v>
      </c>
      <c r="C9" s="12">
        <f t="shared" si="1"/>
        <v>0</v>
      </c>
      <c r="D9" s="13"/>
      <c r="E9" s="13"/>
      <c r="F9" s="13"/>
      <c r="G9" s="13"/>
      <c r="H9" s="19"/>
      <c r="I9" s="19"/>
      <c r="J9" s="19"/>
      <c r="K9" s="19"/>
      <c r="L9" s="19"/>
      <c r="M9" s="13"/>
      <c r="N9" s="13"/>
      <c r="O9" s="13"/>
      <c r="P9" s="13"/>
    </row>
    <row r="10" spans="1:16" s="3" customFormat="1" x14ac:dyDescent="0.2">
      <c r="A10" s="10" t="s">
        <v>30</v>
      </c>
      <c r="B10" s="11" t="s">
        <v>31</v>
      </c>
      <c r="C10" s="12">
        <f t="shared" si="1"/>
        <v>700000</v>
      </c>
      <c r="D10" s="13"/>
      <c r="E10" s="13"/>
      <c r="F10" s="13"/>
      <c r="G10" s="13"/>
      <c r="H10" s="13">
        <v>300000</v>
      </c>
      <c r="I10" s="13">
        <v>400000</v>
      </c>
      <c r="J10" s="13"/>
      <c r="K10" s="13"/>
      <c r="L10" s="13"/>
      <c r="M10" s="13"/>
      <c r="N10" s="13"/>
      <c r="O10" s="13"/>
      <c r="P10" s="13"/>
    </row>
    <row r="11" spans="1:16" s="3" customFormat="1" x14ac:dyDescent="0.2">
      <c r="A11" s="10" t="s">
        <v>32</v>
      </c>
      <c r="B11" s="11" t="s">
        <v>33</v>
      </c>
      <c r="C11" s="12">
        <f t="shared" si="1"/>
        <v>5000</v>
      </c>
      <c r="D11" s="13"/>
      <c r="E11" s="13"/>
      <c r="F11" s="13">
        <v>5000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3" customFormat="1" x14ac:dyDescent="0.2">
      <c r="A12" s="10" t="s">
        <v>34</v>
      </c>
      <c r="B12" s="11" t="s">
        <v>35</v>
      </c>
      <c r="C12" s="12">
        <f t="shared" si="1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3" customFormat="1" x14ac:dyDescent="0.2">
      <c r="A13" s="10" t="s">
        <v>36</v>
      </c>
      <c r="B13" s="20" t="s">
        <v>37</v>
      </c>
      <c r="C13" s="12">
        <f t="shared" si="1"/>
        <v>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3" customFormat="1" x14ac:dyDescent="0.2">
      <c r="A14" s="10" t="s">
        <v>38</v>
      </c>
      <c r="B14" s="11" t="s">
        <v>39</v>
      </c>
      <c r="C14" s="12">
        <f t="shared" si="1"/>
        <v>22282446</v>
      </c>
      <c r="D14" s="13"/>
      <c r="E14" s="13"/>
      <c r="F14" s="13"/>
      <c r="G14" s="13">
        <v>22282446</v>
      </c>
      <c r="H14" s="13"/>
      <c r="I14" s="13"/>
      <c r="J14" s="13"/>
      <c r="K14" s="13"/>
      <c r="L14" s="13"/>
      <c r="M14" s="13"/>
      <c r="N14" s="13"/>
      <c r="O14" s="13"/>
      <c r="P14" s="13"/>
    </row>
    <row r="15" spans="1:16" s="3" customFormat="1" x14ac:dyDescent="0.2">
      <c r="A15" s="10" t="s">
        <v>40</v>
      </c>
      <c r="B15" s="11" t="s">
        <v>41</v>
      </c>
      <c r="C15" s="12">
        <f t="shared" si="1"/>
        <v>2195000</v>
      </c>
      <c r="D15" s="13"/>
      <c r="E15" s="13"/>
      <c r="F15" s="13">
        <v>2195000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3" customFormat="1" x14ac:dyDescent="0.2">
      <c r="A16" s="10" t="s">
        <v>42</v>
      </c>
      <c r="B16" s="11" t="s">
        <v>43</v>
      </c>
      <c r="C16" s="12">
        <f t="shared" si="1"/>
        <v>1320000</v>
      </c>
      <c r="D16" s="13"/>
      <c r="E16" s="13"/>
      <c r="F16" s="13"/>
      <c r="G16" s="13"/>
      <c r="H16" s="13"/>
      <c r="I16" s="13"/>
      <c r="J16" s="13"/>
      <c r="K16" s="13"/>
      <c r="L16" s="13"/>
      <c r="M16" s="13">
        <v>1300000</v>
      </c>
      <c r="N16" s="13">
        <v>20000</v>
      </c>
      <c r="O16" s="13"/>
      <c r="P16" s="13"/>
    </row>
    <row r="17" spans="1:16" s="3" customFormat="1" ht="25.5" x14ac:dyDescent="0.2">
      <c r="A17" s="10" t="s">
        <v>44</v>
      </c>
      <c r="B17" s="11" t="s">
        <v>45</v>
      </c>
      <c r="C17" s="12">
        <f t="shared" si="1"/>
        <v>33279428</v>
      </c>
      <c r="D17" s="13">
        <v>33279428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3" customFormat="1" x14ac:dyDescent="0.2">
      <c r="A18" s="10" t="s">
        <v>46</v>
      </c>
      <c r="B18" s="11" t="s">
        <v>47</v>
      </c>
      <c r="C18" s="12">
        <f t="shared" si="1"/>
        <v>0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3" customFormat="1" x14ac:dyDescent="0.2">
      <c r="A19" s="10" t="s">
        <v>48</v>
      </c>
      <c r="B19" s="11" t="s">
        <v>49</v>
      </c>
      <c r="C19" s="12">
        <f t="shared" si="1"/>
        <v>0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s="3" customFormat="1" x14ac:dyDescent="0.2">
      <c r="A20" s="21" t="s">
        <v>50</v>
      </c>
      <c r="B20" s="22" t="s">
        <v>51</v>
      </c>
      <c r="C20" s="12">
        <f t="shared" si="1"/>
        <v>62411874</v>
      </c>
      <c r="D20" s="23">
        <f t="shared" ref="D20:P20" si="2">SUM(D5:D19)</f>
        <v>33279428</v>
      </c>
      <c r="E20" s="23">
        <f t="shared" si="2"/>
        <v>0</v>
      </c>
      <c r="F20" s="23">
        <f t="shared" si="2"/>
        <v>2200000</v>
      </c>
      <c r="G20" s="23">
        <f t="shared" si="2"/>
        <v>22282446</v>
      </c>
      <c r="H20" s="23">
        <f t="shared" si="2"/>
        <v>950000</v>
      </c>
      <c r="I20" s="23">
        <f t="shared" si="2"/>
        <v>1030000</v>
      </c>
      <c r="J20" s="23">
        <f t="shared" si="2"/>
        <v>0</v>
      </c>
      <c r="K20" s="23">
        <f t="shared" si="2"/>
        <v>750000</v>
      </c>
      <c r="L20" s="23">
        <f t="shared" si="2"/>
        <v>600000</v>
      </c>
      <c r="M20" s="23">
        <f t="shared" si="2"/>
        <v>1300000</v>
      </c>
      <c r="N20" s="23">
        <f t="shared" si="2"/>
        <v>20000</v>
      </c>
      <c r="O20" s="23">
        <f t="shared" si="2"/>
        <v>0</v>
      </c>
      <c r="P20" s="23">
        <f t="shared" si="2"/>
        <v>0</v>
      </c>
    </row>
    <row r="21" spans="1:16" s="3" customFormat="1" ht="25.5" x14ac:dyDescent="0.2">
      <c r="A21" s="10" t="s">
        <v>52</v>
      </c>
      <c r="B21" s="24" t="s">
        <v>53</v>
      </c>
      <c r="C21" s="12">
        <f t="shared" si="1"/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3" customFormat="1" x14ac:dyDescent="0.2">
      <c r="A22" s="10" t="s">
        <v>54</v>
      </c>
      <c r="B22" s="24" t="s">
        <v>55</v>
      </c>
      <c r="C22" s="12">
        <f t="shared" si="1"/>
        <v>0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3" customFormat="1" x14ac:dyDescent="0.2">
      <c r="A23" s="10" t="s">
        <v>56</v>
      </c>
      <c r="B23" s="24" t="s">
        <v>57</v>
      </c>
      <c r="C23" s="12">
        <f t="shared" si="1"/>
        <v>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3" customFormat="1" x14ac:dyDescent="0.2">
      <c r="A24" s="10" t="s">
        <v>58</v>
      </c>
      <c r="B24" s="24" t="s">
        <v>59</v>
      </c>
      <c r="C24" s="12">
        <f t="shared" si="1"/>
        <v>0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3" customFormat="1" x14ac:dyDescent="0.2">
      <c r="A25" s="10" t="s">
        <v>60</v>
      </c>
      <c r="B25" s="24" t="s">
        <v>61</v>
      </c>
      <c r="C25" s="12">
        <f t="shared" si="1"/>
        <v>0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3" customFormat="1" ht="25.5" x14ac:dyDescent="0.2">
      <c r="A26" s="10" t="s">
        <v>62</v>
      </c>
      <c r="B26" s="24" t="s">
        <v>63</v>
      </c>
      <c r="C26" s="12">
        <f t="shared" si="1"/>
        <v>0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3" customFormat="1" x14ac:dyDescent="0.2">
      <c r="A27" s="10" t="s">
        <v>64</v>
      </c>
      <c r="B27" s="24" t="s">
        <v>65</v>
      </c>
      <c r="C27" s="12">
        <f t="shared" si="1"/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3" customFormat="1" x14ac:dyDescent="0.2">
      <c r="A28" s="10" t="s">
        <v>66</v>
      </c>
      <c r="B28" s="24" t="s">
        <v>67</v>
      </c>
      <c r="C28" s="12">
        <f t="shared" si="1"/>
        <v>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3" customFormat="1" ht="25.5" x14ac:dyDescent="0.2">
      <c r="A29" s="10" t="s">
        <v>68</v>
      </c>
      <c r="B29" s="24" t="s">
        <v>69</v>
      </c>
      <c r="C29" s="12">
        <f t="shared" si="1"/>
        <v>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3" customFormat="1" x14ac:dyDescent="0.2">
      <c r="A30" s="10" t="s">
        <v>70</v>
      </c>
      <c r="B30" s="24" t="s">
        <v>71</v>
      </c>
      <c r="C30" s="12">
        <f t="shared" si="1"/>
        <v>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s="3" customFormat="1" x14ac:dyDescent="0.2">
      <c r="A31" s="21" t="s">
        <v>72</v>
      </c>
      <c r="B31" s="22" t="s">
        <v>51</v>
      </c>
      <c r="C31" s="12">
        <f t="shared" si="1"/>
        <v>0</v>
      </c>
      <c r="D31" s="23">
        <f>SUM(D21:D30)</f>
        <v>0</v>
      </c>
      <c r="E31" s="23">
        <f>SUM(E21:E30)</f>
        <v>0</v>
      </c>
      <c r="F31" s="23">
        <f t="shared" ref="F31:P31" si="3">SUM(F21:F30)</f>
        <v>0</v>
      </c>
      <c r="G31" s="23">
        <f t="shared" si="3"/>
        <v>0</v>
      </c>
      <c r="H31" s="23">
        <f t="shared" si="3"/>
        <v>0</v>
      </c>
      <c r="I31" s="23">
        <f t="shared" si="3"/>
        <v>0</v>
      </c>
      <c r="J31" s="23">
        <f t="shared" si="3"/>
        <v>0</v>
      </c>
      <c r="K31" s="23">
        <f t="shared" si="3"/>
        <v>0</v>
      </c>
      <c r="L31" s="23">
        <f t="shared" si="3"/>
        <v>0</v>
      </c>
      <c r="M31" s="23">
        <f t="shared" si="3"/>
        <v>0</v>
      </c>
      <c r="N31" s="23">
        <f t="shared" si="3"/>
        <v>0</v>
      </c>
      <c r="O31" s="23">
        <f t="shared" si="3"/>
        <v>0</v>
      </c>
      <c r="P31" s="23">
        <f t="shared" si="3"/>
        <v>0</v>
      </c>
    </row>
    <row r="32" spans="1:16" s="3" customFormat="1" ht="25.5" x14ac:dyDescent="0.2">
      <c r="A32" s="25">
        <v>812</v>
      </c>
      <c r="B32" s="26" t="s">
        <v>73</v>
      </c>
      <c r="C32" s="12">
        <f t="shared" si="1"/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s="3" customFormat="1" ht="25.5" x14ac:dyDescent="0.2">
      <c r="A33" s="25">
        <v>814</v>
      </c>
      <c r="B33" s="26" t="s">
        <v>74</v>
      </c>
      <c r="C33" s="12">
        <f t="shared" si="1"/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3" customFormat="1" ht="25.5" x14ac:dyDescent="0.2">
      <c r="A34" s="25">
        <v>816</v>
      </c>
      <c r="B34" s="26" t="s">
        <v>75</v>
      </c>
      <c r="C34" s="12">
        <f t="shared" si="1"/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s="3" customFormat="1" x14ac:dyDescent="0.2">
      <c r="A35" s="25">
        <v>817</v>
      </c>
      <c r="B35" s="26" t="s">
        <v>76</v>
      </c>
      <c r="C35" s="12">
        <f t="shared" si="1"/>
        <v>0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3" customFormat="1" x14ac:dyDescent="0.2">
      <c r="A36" s="25">
        <v>818</v>
      </c>
      <c r="B36" s="26" t="s">
        <v>77</v>
      </c>
      <c r="C36" s="12">
        <f t="shared" si="1"/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s="3" customFormat="1" x14ac:dyDescent="0.2">
      <c r="A37" s="25">
        <v>824</v>
      </c>
      <c r="B37" s="26" t="s">
        <v>78</v>
      </c>
      <c r="C37" s="12">
        <f t="shared" si="1"/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s="3" customFormat="1" ht="25.5" x14ac:dyDescent="0.2">
      <c r="A38" s="25">
        <v>831</v>
      </c>
      <c r="B38" s="26" t="s">
        <v>79</v>
      </c>
      <c r="C38" s="12">
        <f t="shared" si="1"/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s="3" customFormat="1" ht="25.5" x14ac:dyDescent="0.2">
      <c r="A39" s="25">
        <v>832</v>
      </c>
      <c r="B39" s="26" t="s">
        <v>80</v>
      </c>
      <c r="C39" s="12">
        <f t="shared" si="1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s="3" customFormat="1" ht="25.5" x14ac:dyDescent="0.2">
      <c r="A40" s="25">
        <v>834</v>
      </c>
      <c r="B40" s="26" t="s">
        <v>81</v>
      </c>
      <c r="C40" s="12">
        <f t="shared" si="1"/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s="3" customFormat="1" ht="25.5" x14ac:dyDescent="0.2">
      <c r="A41" s="25">
        <v>841</v>
      </c>
      <c r="B41" s="26" t="s">
        <v>82</v>
      </c>
      <c r="C41" s="12">
        <f t="shared" si="1"/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s="3" customFormat="1" ht="25.5" x14ac:dyDescent="0.2">
      <c r="A42" s="25">
        <v>842</v>
      </c>
      <c r="B42" s="26" t="s">
        <v>83</v>
      </c>
      <c r="C42" s="12">
        <f t="shared" si="1"/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s="3" customFormat="1" x14ac:dyDescent="0.2">
      <c r="A43" s="25">
        <v>843</v>
      </c>
      <c r="B43" s="26" t="s">
        <v>84</v>
      </c>
      <c r="C43" s="12">
        <f t="shared" si="1"/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s="3" customFormat="1" ht="25.5" x14ac:dyDescent="0.2">
      <c r="A44" s="25">
        <v>844</v>
      </c>
      <c r="B44" s="26" t="s">
        <v>85</v>
      </c>
      <c r="C44" s="12">
        <f t="shared" si="1"/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spans="1:16" s="3" customFormat="1" ht="25.5" x14ac:dyDescent="0.2">
      <c r="A45" s="25">
        <v>845</v>
      </c>
      <c r="B45" s="26" t="s">
        <v>86</v>
      </c>
      <c r="C45" s="12">
        <f t="shared" si="1"/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3" customFormat="1" x14ac:dyDescent="0.2">
      <c r="A46" s="25">
        <v>847</v>
      </c>
      <c r="B46" s="26" t="s">
        <v>87</v>
      </c>
      <c r="C46" s="12">
        <f t="shared" si="1"/>
        <v>0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</row>
    <row r="47" spans="1:16" s="3" customFormat="1" x14ac:dyDescent="0.2">
      <c r="A47" s="21" t="s">
        <v>88</v>
      </c>
      <c r="B47" s="22" t="s">
        <v>51</v>
      </c>
      <c r="C47" s="12">
        <f t="shared" si="1"/>
        <v>0</v>
      </c>
      <c r="D47" s="23">
        <f>SUM(D32:D46)</f>
        <v>0</v>
      </c>
      <c r="E47" s="23">
        <f>SUM(E32:E46)</f>
        <v>0</v>
      </c>
      <c r="F47" s="23">
        <f t="shared" ref="F47:P47" si="4">SUM(F32:F46)</f>
        <v>0</v>
      </c>
      <c r="G47" s="23">
        <f t="shared" si="4"/>
        <v>0</v>
      </c>
      <c r="H47" s="23">
        <f t="shared" si="4"/>
        <v>0</v>
      </c>
      <c r="I47" s="23">
        <f t="shared" si="4"/>
        <v>0</v>
      </c>
      <c r="J47" s="23">
        <f t="shared" si="4"/>
        <v>0</v>
      </c>
      <c r="K47" s="23">
        <f t="shared" si="4"/>
        <v>0</v>
      </c>
      <c r="L47" s="23">
        <f t="shared" si="4"/>
        <v>0</v>
      </c>
      <c r="M47" s="23">
        <f t="shared" si="4"/>
        <v>0</v>
      </c>
      <c r="N47" s="23">
        <f t="shared" si="4"/>
        <v>0</v>
      </c>
      <c r="O47" s="23">
        <f t="shared" si="4"/>
        <v>0</v>
      </c>
      <c r="P47" s="23">
        <f t="shared" si="4"/>
        <v>0</v>
      </c>
    </row>
    <row r="48" spans="1:16" s="3" customFormat="1" x14ac:dyDescent="0.25">
      <c r="A48" s="53" t="s">
        <v>89</v>
      </c>
      <c r="B48" s="53"/>
      <c r="C48" s="27">
        <f>SUM(D48:P48)</f>
        <v>62411874</v>
      </c>
      <c r="D48" s="27">
        <f>+D47+D31+D20</f>
        <v>33279428</v>
      </c>
      <c r="E48" s="27">
        <f>+E47+E31+E20</f>
        <v>0</v>
      </c>
      <c r="F48" s="27">
        <f t="shared" ref="F48:P48" si="5">+F47+F31+F20</f>
        <v>2200000</v>
      </c>
      <c r="G48" s="27">
        <f t="shared" si="5"/>
        <v>22282446</v>
      </c>
      <c r="H48" s="27">
        <f t="shared" si="5"/>
        <v>950000</v>
      </c>
      <c r="I48" s="27">
        <f t="shared" si="5"/>
        <v>1030000</v>
      </c>
      <c r="J48" s="27">
        <f t="shared" si="5"/>
        <v>0</v>
      </c>
      <c r="K48" s="27">
        <f t="shared" si="5"/>
        <v>750000</v>
      </c>
      <c r="L48" s="27">
        <f t="shared" si="5"/>
        <v>600000</v>
      </c>
      <c r="M48" s="27">
        <f t="shared" si="5"/>
        <v>1300000</v>
      </c>
      <c r="N48" s="27">
        <f t="shared" si="5"/>
        <v>20000</v>
      </c>
      <c r="O48" s="27">
        <f t="shared" si="5"/>
        <v>0</v>
      </c>
      <c r="P48" s="27">
        <f t="shared" si="5"/>
        <v>0</v>
      </c>
    </row>
    <row r="49" spans="1:22" x14ac:dyDescent="0.25">
      <c r="A49" s="28"/>
      <c r="B49" s="28"/>
      <c r="C49" s="28"/>
      <c r="D49" s="28"/>
      <c r="E49" s="28"/>
      <c r="F49" s="28"/>
      <c r="G49" s="29"/>
      <c r="H49" s="30"/>
      <c r="I49" s="30"/>
      <c r="J49" s="30"/>
      <c r="K49" s="30"/>
      <c r="L49" s="30"/>
      <c r="P49" s="4"/>
    </row>
    <row r="50" spans="1:22" s="3" customFormat="1" ht="15.75" x14ac:dyDescent="0.25">
      <c r="A50" s="60"/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</row>
    <row r="51" spans="1:22" s="3" customFormat="1" x14ac:dyDescent="0.25">
      <c r="A51" s="38"/>
      <c r="B51" s="38"/>
      <c r="C51" s="39"/>
      <c r="D51" s="40"/>
      <c r="E51" s="40"/>
      <c r="F51" s="41"/>
      <c r="G51" s="41"/>
      <c r="H51" s="41"/>
      <c r="I51" s="41"/>
      <c r="J51" s="41"/>
      <c r="K51" s="42"/>
      <c r="L51" s="42"/>
      <c r="M51" s="41"/>
      <c r="N51" s="41"/>
      <c r="O51" s="41"/>
      <c r="P51" s="41"/>
    </row>
    <row r="52" spans="1:22" s="3" customFormat="1" x14ac:dyDescent="0.2">
      <c r="A52" s="43"/>
      <c r="B52" s="44"/>
      <c r="C52" s="45"/>
      <c r="D52" s="46"/>
      <c r="E52" s="46"/>
      <c r="F52" s="46"/>
      <c r="G52" s="46"/>
      <c r="H52" s="46"/>
      <c r="I52" s="46"/>
      <c r="J52" s="47"/>
      <c r="K52" s="46"/>
      <c r="L52" s="46"/>
      <c r="M52" s="46"/>
      <c r="N52" s="46"/>
      <c r="O52" s="46"/>
      <c r="P52" s="46"/>
      <c r="Q52" s="14"/>
      <c r="R52" s="14"/>
      <c r="S52" s="14"/>
      <c r="T52" s="14"/>
      <c r="U52" s="14"/>
      <c r="V52" s="14"/>
    </row>
    <row r="53" spans="1:22" s="3" customFormat="1" x14ac:dyDescent="0.2">
      <c r="A53" s="48"/>
      <c r="B53" s="49"/>
      <c r="C53" s="45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</row>
    <row r="54" spans="1:22" s="3" customFormat="1" x14ac:dyDescent="0.2">
      <c r="A54" s="43"/>
      <c r="B54" s="44"/>
      <c r="C54" s="45"/>
      <c r="D54" s="46"/>
      <c r="E54" s="46"/>
      <c r="F54" s="46"/>
      <c r="G54" s="46"/>
      <c r="H54" s="46"/>
      <c r="I54" s="46"/>
      <c r="J54" s="47"/>
      <c r="K54" s="46"/>
      <c r="L54" s="46"/>
      <c r="M54" s="46"/>
      <c r="N54" s="46"/>
      <c r="O54" s="46"/>
      <c r="P54" s="46"/>
      <c r="Q54" s="14"/>
      <c r="R54" s="14"/>
      <c r="S54" s="14"/>
      <c r="T54" s="14"/>
      <c r="U54" s="14"/>
      <c r="V54" s="14"/>
    </row>
    <row r="55" spans="1:22" s="3" customFormat="1" x14ac:dyDescent="0.2">
      <c r="A55" s="48"/>
      <c r="B55" s="49"/>
      <c r="C55" s="45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</row>
    <row r="56" spans="1:22" s="3" customFormat="1" ht="15.75" x14ac:dyDescent="0.25">
      <c r="A56" s="55" t="s">
        <v>2</v>
      </c>
      <c r="B56" s="56"/>
      <c r="C56" s="57" t="s">
        <v>90</v>
      </c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9"/>
    </row>
    <row r="57" spans="1:22" s="3" customFormat="1" ht="89.25" x14ac:dyDescent="0.25">
      <c r="A57" s="5" t="s">
        <v>4</v>
      </c>
      <c r="B57" s="5" t="s">
        <v>5</v>
      </c>
      <c r="C57" s="51" t="s">
        <v>6</v>
      </c>
      <c r="D57" s="7" t="s">
        <v>7</v>
      </c>
      <c r="E57" s="7" t="s">
        <v>8</v>
      </c>
      <c r="F57" s="8" t="s">
        <v>9</v>
      </c>
      <c r="G57" s="8" t="s">
        <v>10</v>
      </c>
      <c r="H57" s="8" t="s">
        <v>11</v>
      </c>
      <c r="I57" s="8" t="s">
        <v>12</v>
      </c>
      <c r="J57" s="8" t="s">
        <v>13</v>
      </c>
      <c r="K57" s="9" t="s">
        <v>14</v>
      </c>
      <c r="L57" s="9" t="s">
        <v>15</v>
      </c>
      <c r="M57" s="8" t="s">
        <v>16</v>
      </c>
      <c r="N57" s="8" t="s">
        <v>17</v>
      </c>
      <c r="O57" s="8" t="s">
        <v>18</v>
      </c>
      <c r="P57" s="8" t="s">
        <v>19</v>
      </c>
    </row>
    <row r="58" spans="1:22" s="3" customFormat="1" x14ac:dyDescent="0.2">
      <c r="A58" s="15" t="s">
        <v>20</v>
      </c>
      <c r="B58" s="11" t="s">
        <v>21</v>
      </c>
      <c r="C58" s="12">
        <f t="shared" ref="C58" si="6">SUM(D58:P58)</f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</row>
    <row r="59" spans="1:22" s="3" customFormat="1" ht="25.5" x14ac:dyDescent="0.2">
      <c r="A59" s="10" t="s">
        <v>22</v>
      </c>
      <c r="B59" s="11" t="s">
        <v>23</v>
      </c>
      <c r="C59" s="12">
        <f t="shared" ref="C59:C100" si="7">SUM(D59:P59)</f>
        <v>618298</v>
      </c>
      <c r="D59" s="13"/>
      <c r="E59" s="13"/>
      <c r="F59" s="13"/>
      <c r="G59" s="13"/>
      <c r="H59" s="19">
        <v>618298</v>
      </c>
      <c r="I59" s="19"/>
      <c r="J59" s="19"/>
      <c r="K59" s="19"/>
      <c r="L59" s="19"/>
      <c r="M59" s="13"/>
      <c r="N59" s="13"/>
      <c r="O59" s="13"/>
      <c r="P59" s="13"/>
    </row>
    <row r="60" spans="1:22" s="3" customFormat="1" x14ac:dyDescent="0.2">
      <c r="A60" s="10" t="s">
        <v>24</v>
      </c>
      <c r="B60" s="11" t="s">
        <v>25</v>
      </c>
      <c r="C60" s="12">
        <f t="shared" si="7"/>
        <v>0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</row>
    <row r="61" spans="1:22" s="3" customFormat="1" ht="25.5" x14ac:dyDescent="0.2">
      <c r="A61" s="10" t="s">
        <v>26</v>
      </c>
      <c r="B61" s="11" t="s">
        <v>27</v>
      </c>
      <c r="C61" s="12">
        <f t="shared" si="7"/>
        <v>198320</v>
      </c>
      <c r="D61" s="13"/>
      <c r="E61" s="13"/>
      <c r="F61" s="13"/>
      <c r="G61" s="13"/>
      <c r="H61" s="13"/>
      <c r="I61" s="13">
        <v>198320</v>
      </c>
      <c r="J61" s="13"/>
      <c r="K61" s="13"/>
      <c r="L61" s="13"/>
      <c r="M61" s="13"/>
      <c r="N61" s="13"/>
      <c r="O61" s="13"/>
      <c r="P61" s="13"/>
    </row>
    <row r="62" spans="1:22" s="3" customFormat="1" x14ac:dyDescent="0.2">
      <c r="A62" s="10" t="s">
        <v>28</v>
      </c>
      <c r="B62" s="11" t="s">
        <v>29</v>
      </c>
      <c r="C62" s="12">
        <f t="shared" si="7"/>
        <v>0</v>
      </c>
      <c r="D62" s="13"/>
      <c r="E62" s="13"/>
      <c r="F62" s="13"/>
      <c r="G62" s="13"/>
      <c r="H62" s="19"/>
      <c r="I62" s="19"/>
      <c r="J62" s="19"/>
      <c r="K62" s="19"/>
      <c r="L62" s="19"/>
      <c r="M62" s="13"/>
      <c r="N62" s="13"/>
      <c r="O62" s="13"/>
      <c r="P62" s="13"/>
    </row>
    <row r="63" spans="1:22" s="3" customFormat="1" x14ac:dyDescent="0.2">
      <c r="A63" s="10" t="s">
        <v>30</v>
      </c>
      <c r="B63" s="11" t="s">
        <v>31</v>
      </c>
      <c r="C63" s="12">
        <f t="shared" si="7"/>
        <v>4979315</v>
      </c>
      <c r="D63" s="13"/>
      <c r="E63" s="13"/>
      <c r="F63" s="13"/>
      <c r="G63" s="13"/>
      <c r="H63" s="13"/>
      <c r="I63" s="13">
        <v>4979315</v>
      </c>
      <c r="J63" s="13"/>
      <c r="K63" s="13"/>
      <c r="L63" s="13"/>
      <c r="M63" s="13"/>
      <c r="N63" s="13"/>
      <c r="O63" s="13"/>
      <c r="P63" s="13"/>
    </row>
    <row r="64" spans="1:22" s="3" customFormat="1" x14ac:dyDescent="0.2">
      <c r="A64" s="10" t="s">
        <v>32</v>
      </c>
      <c r="B64" s="11" t="s">
        <v>33</v>
      </c>
      <c r="C64" s="12">
        <f t="shared" si="7"/>
        <v>5000</v>
      </c>
      <c r="D64" s="13"/>
      <c r="E64" s="13"/>
      <c r="F64" s="13">
        <v>5000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s="3" customFormat="1" x14ac:dyDescent="0.2">
      <c r="A65" s="10" t="s">
        <v>34</v>
      </c>
      <c r="B65" s="11" t="s">
        <v>35</v>
      </c>
      <c r="C65" s="12">
        <f t="shared" si="7"/>
        <v>0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s="3" customFormat="1" x14ac:dyDescent="0.2">
      <c r="A66" s="10" t="s">
        <v>36</v>
      </c>
      <c r="B66" s="20" t="s">
        <v>37</v>
      </c>
      <c r="C66" s="12">
        <f t="shared" si="7"/>
        <v>0</v>
      </c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s="3" customFormat="1" x14ac:dyDescent="0.2">
      <c r="A67" s="10" t="s">
        <v>38</v>
      </c>
      <c r="B67" s="11" t="s">
        <v>39</v>
      </c>
      <c r="C67" s="12">
        <f t="shared" si="7"/>
        <v>25966468</v>
      </c>
      <c r="D67" s="13"/>
      <c r="E67" s="13"/>
      <c r="F67" s="13"/>
      <c r="G67" s="13">
        <v>25966468</v>
      </c>
      <c r="H67" s="13"/>
      <c r="I67" s="13"/>
      <c r="J67" s="13"/>
      <c r="K67" s="13"/>
      <c r="L67" s="13"/>
      <c r="M67" s="13"/>
      <c r="N67" s="13"/>
      <c r="O67" s="13"/>
      <c r="P67" s="13"/>
    </row>
    <row r="68" spans="1:16" s="3" customFormat="1" x14ac:dyDescent="0.2">
      <c r="A68" s="10" t="s">
        <v>40</v>
      </c>
      <c r="B68" s="11" t="s">
        <v>41</v>
      </c>
      <c r="C68" s="12">
        <f t="shared" si="7"/>
        <v>1995000</v>
      </c>
      <c r="D68" s="13"/>
      <c r="E68" s="13"/>
      <c r="F68" s="13">
        <v>1995000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s="3" customFormat="1" x14ac:dyDescent="0.2">
      <c r="A69" s="10" t="s">
        <v>42</v>
      </c>
      <c r="B69" s="11" t="s">
        <v>43</v>
      </c>
      <c r="C69" s="12">
        <f t="shared" si="7"/>
        <v>180000</v>
      </c>
      <c r="D69" s="13"/>
      <c r="E69" s="13"/>
      <c r="F69" s="13"/>
      <c r="G69" s="13"/>
      <c r="H69" s="13"/>
      <c r="I69" s="13"/>
      <c r="J69" s="13"/>
      <c r="K69" s="13"/>
      <c r="L69" s="13"/>
      <c r="M69" s="13">
        <v>180000</v>
      </c>
      <c r="N69" s="13"/>
      <c r="O69" s="13"/>
      <c r="P69" s="13"/>
    </row>
    <row r="70" spans="1:16" s="3" customFormat="1" ht="25.5" x14ac:dyDescent="0.2">
      <c r="A70" s="10" t="s">
        <v>44</v>
      </c>
      <c r="B70" s="11" t="s">
        <v>45</v>
      </c>
      <c r="C70" s="12">
        <f t="shared" si="7"/>
        <v>29717710</v>
      </c>
      <c r="D70" s="13">
        <v>29717710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s="3" customFormat="1" x14ac:dyDescent="0.2">
      <c r="A71" s="10" t="s">
        <v>46</v>
      </c>
      <c r="B71" s="11" t="s">
        <v>47</v>
      </c>
      <c r="C71" s="12">
        <f t="shared" si="7"/>
        <v>0</v>
      </c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s="3" customFormat="1" x14ac:dyDescent="0.2">
      <c r="A72" s="10" t="s">
        <v>48</v>
      </c>
      <c r="B72" s="11" t="s">
        <v>49</v>
      </c>
      <c r="C72" s="12">
        <f t="shared" si="7"/>
        <v>0</v>
      </c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s="3" customFormat="1" x14ac:dyDescent="0.2">
      <c r="A73" s="21" t="s">
        <v>50</v>
      </c>
      <c r="B73" s="22" t="s">
        <v>51</v>
      </c>
      <c r="C73" s="12">
        <f t="shared" si="7"/>
        <v>63660111</v>
      </c>
      <c r="D73" s="23">
        <f>SUM(D58:D72)</f>
        <v>29717710</v>
      </c>
      <c r="E73" s="23">
        <f>SUM(E58:E72)</f>
        <v>0</v>
      </c>
      <c r="F73" s="23">
        <f t="shared" ref="F73:P73" si="8">SUM(F58:F72)</f>
        <v>2000000</v>
      </c>
      <c r="G73" s="23">
        <f t="shared" si="8"/>
        <v>25966468</v>
      </c>
      <c r="H73" s="23">
        <f t="shared" si="8"/>
        <v>618298</v>
      </c>
      <c r="I73" s="23">
        <f t="shared" si="8"/>
        <v>5177635</v>
      </c>
      <c r="J73" s="23">
        <f t="shared" si="8"/>
        <v>0</v>
      </c>
      <c r="K73" s="23">
        <f t="shared" si="8"/>
        <v>0</v>
      </c>
      <c r="L73" s="23">
        <f t="shared" si="8"/>
        <v>0</v>
      </c>
      <c r="M73" s="23">
        <f t="shared" si="8"/>
        <v>180000</v>
      </c>
      <c r="N73" s="23">
        <f t="shared" si="8"/>
        <v>0</v>
      </c>
      <c r="O73" s="23">
        <f t="shared" si="8"/>
        <v>0</v>
      </c>
      <c r="P73" s="23">
        <f t="shared" si="8"/>
        <v>0</v>
      </c>
    </row>
    <row r="74" spans="1:16" s="3" customFormat="1" ht="25.5" x14ac:dyDescent="0.2">
      <c r="A74" s="10" t="s">
        <v>52</v>
      </c>
      <c r="B74" s="24" t="s">
        <v>53</v>
      </c>
      <c r="C74" s="12">
        <f t="shared" si="7"/>
        <v>0</v>
      </c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1:16" s="3" customFormat="1" x14ac:dyDescent="0.2">
      <c r="A75" s="10" t="s">
        <v>54</v>
      </c>
      <c r="B75" s="24" t="s">
        <v>55</v>
      </c>
      <c r="C75" s="12">
        <f t="shared" si="7"/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1:16" s="3" customFormat="1" x14ac:dyDescent="0.2">
      <c r="A76" s="10" t="s">
        <v>56</v>
      </c>
      <c r="B76" s="24" t="s">
        <v>57</v>
      </c>
      <c r="C76" s="12">
        <f t="shared" si="7"/>
        <v>0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1:16" s="3" customFormat="1" x14ac:dyDescent="0.2">
      <c r="A77" s="10" t="s">
        <v>58</v>
      </c>
      <c r="B77" s="24" t="s">
        <v>59</v>
      </c>
      <c r="C77" s="12">
        <f t="shared" si="7"/>
        <v>0</v>
      </c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1:16" s="3" customFormat="1" x14ac:dyDescent="0.2">
      <c r="A78" s="10" t="s">
        <v>60</v>
      </c>
      <c r="B78" s="24" t="s">
        <v>61</v>
      </c>
      <c r="C78" s="12">
        <f t="shared" si="7"/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s="3" customFormat="1" ht="25.5" x14ac:dyDescent="0.2">
      <c r="A79" s="10" t="s">
        <v>62</v>
      </c>
      <c r="B79" s="24" t="s">
        <v>63</v>
      </c>
      <c r="C79" s="12">
        <f t="shared" si="7"/>
        <v>0</v>
      </c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s="3" customFormat="1" x14ac:dyDescent="0.2">
      <c r="A80" s="10" t="s">
        <v>64</v>
      </c>
      <c r="B80" s="24" t="s">
        <v>65</v>
      </c>
      <c r="C80" s="12">
        <f t="shared" si="7"/>
        <v>0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s="3" customFormat="1" x14ac:dyDescent="0.2">
      <c r="A81" s="10" t="s">
        <v>66</v>
      </c>
      <c r="B81" s="24" t="s">
        <v>67</v>
      </c>
      <c r="C81" s="12">
        <f t="shared" si="7"/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s="3" customFormat="1" ht="25.5" x14ac:dyDescent="0.2">
      <c r="A82" s="10" t="s">
        <v>68</v>
      </c>
      <c r="B82" s="24" t="s">
        <v>69</v>
      </c>
      <c r="C82" s="12">
        <f t="shared" si="7"/>
        <v>0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s="3" customFormat="1" x14ac:dyDescent="0.2">
      <c r="A83" s="10" t="s">
        <v>70</v>
      </c>
      <c r="B83" s="24" t="s">
        <v>71</v>
      </c>
      <c r="C83" s="12">
        <f t="shared" si="7"/>
        <v>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s="3" customFormat="1" x14ac:dyDescent="0.2">
      <c r="A84" s="21" t="s">
        <v>72</v>
      </c>
      <c r="B84" s="22" t="s">
        <v>51</v>
      </c>
      <c r="C84" s="12">
        <f t="shared" si="7"/>
        <v>0</v>
      </c>
      <c r="D84" s="23">
        <f>SUM(D74:D83)</f>
        <v>0</v>
      </c>
      <c r="E84" s="23">
        <f>SUM(E74:E83)</f>
        <v>0</v>
      </c>
      <c r="F84" s="23">
        <f t="shared" ref="F84:P84" si="9">SUM(F74:F83)</f>
        <v>0</v>
      </c>
      <c r="G84" s="23">
        <f t="shared" si="9"/>
        <v>0</v>
      </c>
      <c r="H84" s="23">
        <f t="shared" si="9"/>
        <v>0</v>
      </c>
      <c r="I84" s="23">
        <f t="shared" si="9"/>
        <v>0</v>
      </c>
      <c r="J84" s="23">
        <f t="shared" si="9"/>
        <v>0</v>
      </c>
      <c r="K84" s="23">
        <f t="shared" si="9"/>
        <v>0</v>
      </c>
      <c r="L84" s="23">
        <f t="shared" si="9"/>
        <v>0</v>
      </c>
      <c r="M84" s="23">
        <f t="shared" si="9"/>
        <v>0</v>
      </c>
      <c r="N84" s="23">
        <f t="shared" si="9"/>
        <v>0</v>
      </c>
      <c r="O84" s="23">
        <f t="shared" si="9"/>
        <v>0</v>
      </c>
      <c r="P84" s="23">
        <f t="shared" si="9"/>
        <v>0</v>
      </c>
    </row>
    <row r="85" spans="1:16" s="3" customFormat="1" ht="25.5" x14ac:dyDescent="0.2">
      <c r="A85" s="25">
        <v>812</v>
      </c>
      <c r="B85" s="26" t="s">
        <v>73</v>
      </c>
      <c r="C85" s="12">
        <f t="shared" si="7"/>
        <v>0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s="3" customFormat="1" ht="25.5" x14ac:dyDescent="0.2">
      <c r="A86" s="25">
        <v>814</v>
      </c>
      <c r="B86" s="26" t="s">
        <v>74</v>
      </c>
      <c r="C86" s="12">
        <f t="shared" si="7"/>
        <v>0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s="3" customFormat="1" ht="25.5" x14ac:dyDescent="0.2">
      <c r="A87" s="25">
        <v>816</v>
      </c>
      <c r="B87" s="26" t="s">
        <v>75</v>
      </c>
      <c r="C87" s="12">
        <f t="shared" si="7"/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s="3" customFormat="1" x14ac:dyDescent="0.2">
      <c r="A88" s="25">
        <v>817</v>
      </c>
      <c r="B88" s="26" t="s">
        <v>76</v>
      </c>
      <c r="C88" s="12">
        <f t="shared" si="7"/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s="3" customFormat="1" x14ac:dyDescent="0.2">
      <c r="A89" s="25">
        <v>818</v>
      </c>
      <c r="B89" s="26" t="s">
        <v>77</v>
      </c>
      <c r="C89" s="12">
        <f t="shared" si="7"/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s="3" customFormat="1" x14ac:dyDescent="0.2">
      <c r="A90" s="25">
        <v>824</v>
      </c>
      <c r="B90" s="26" t="s">
        <v>78</v>
      </c>
      <c r="C90" s="12">
        <f t="shared" si="7"/>
        <v>0</v>
      </c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1:16" s="3" customFormat="1" ht="25.5" x14ac:dyDescent="0.2">
      <c r="A91" s="25">
        <v>831</v>
      </c>
      <c r="B91" s="26" t="s">
        <v>79</v>
      </c>
      <c r="C91" s="12">
        <f t="shared" si="7"/>
        <v>0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1:16" s="3" customFormat="1" ht="25.5" x14ac:dyDescent="0.2">
      <c r="A92" s="25">
        <v>832</v>
      </c>
      <c r="B92" s="26" t="s">
        <v>80</v>
      </c>
      <c r="C92" s="12">
        <f t="shared" si="7"/>
        <v>0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1:16" s="3" customFormat="1" ht="25.5" x14ac:dyDescent="0.2">
      <c r="A93" s="25">
        <v>834</v>
      </c>
      <c r="B93" s="26" t="s">
        <v>81</v>
      </c>
      <c r="C93" s="12">
        <f t="shared" si="7"/>
        <v>0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s="3" customFormat="1" ht="25.5" x14ac:dyDescent="0.2">
      <c r="A94" s="25">
        <v>841</v>
      </c>
      <c r="B94" s="26" t="s">
        <v>82</v>
      </c>
      <c r="C94" s="12">
        <f t="shared" si="7"/>
        <v>0</v>
      </c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s="3" customFormat="1" ht="25.5" x14ac:dyDescent="0.2">
      <c r="A95" s="25">
        <v>842</v>
      </c>
      <c r="B95" s="26" t="s">
        <v>83</v>
      </c>
      <c r="C95" s="12">
        <f t="shared" si="7"/>
        <v>0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s="3" customFormat="1" x14ac:dyDescent="0.2">
      <c r="A96" s="25">
        <v>843</v>
      </c>
      <c r="B96" s="26" t="s">
        <v>84</v>
      </c>
      <c r="C96" s="12">
        <f t="shared" si="7"/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s="3" customFormat="1" ht="25.5" x14ac:dyDescent="0.2">
      <c r="A97" s="25">
        <v>844</v>
      </c>
      <c r="B97" s="26" t="s">
        <v>85</v>
      </c>
      <c r="C97" s="12">
        <f t="shared" si="7"/>
        <v>0</v>
      </c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s="3" customFormat="1" ht="25.5" x14ac:dyDescent="0.2">
      <c r="A98" s="25">
        <v>845</v>
      </c>
      <c r="B98" s="26" t="s">
        <v>86</v>
      </c>
      <c r="C98" s="12">
        <f t="shared" si="7"/>
        <v>0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s="3" customFormat="1" x14ac:dyDescent="0.2">
      <c r="A99" s="25">
        <v>847</v>
      </c>
      <c r="B99" s="26" t="s">
        <v>87</v>
      </c>
      <c r="C99" s="12">
        <f t="shared" si="7"/>
        <v>0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s="3" customFormat="1" x14ac:dyDescent="0.2">
      <c r="A100" s="21" t="s">
        <v>88</v>
      </c>
      <c r="B100" s="22" t="s">
        <v>51</v>
      </c>
      <c r="C100" s="12">
        <f t="shared" si="7"/>
        <v>0</v>
      </c>
      <c r="D100" s="23">
        <f>SUM(D85:D99)</f>
        <v>0</v>
      </c>
      <c r="E100" s="23">
        <f>SUM(E85:E99)</f>
        <v>0</v>
      </c>
      <c r="F100" s="23">
        <f t="shared" ref="F100:P100" si="10">SUM(F85:F99)</f>
        <v>0</v>
      </c>
      <c r="G100" s="23">
        <f t="shared" si="10"/>
        <v>0</v>
      </c>
      <c r="H100" s="23">
        <f t="shared" si="10"/>
        <v>0</v>
      </c>
      <c r="I100" s="23">
        <f t="shared" si="10"/>
        <v>0</v>
      </c>
      <c r="J100" s="23">
        <f t="shared" si="10"/>
        <v>0</v>
      </c>
      <c r="K100" s="23">
        <f t="shared" si="10"/>
        <v>0</v>
      </c>
      <c r="L100" s="23">
        <f t="shared" si="10"/>
        <v>0</v>
      </c>
      <c r="M100" s="23">
        <f t="shared" si="10"/>
        <v>0</v>
      </c>
      <c r="N100" s="23">
        <f t="shared" si="10"/>
        <v>0</v>
      </c>
      <c r="O100" s="23">
        <f t="shared" si="10"/>
        <v>0</v>
      </c>
      <c r="P100" s="23">
        <f t="shared" si="10"/>
        <v>0</v>
      </c>
    </row>
    <row r="101" spans="1:16" s="3" customFormat="1" x14ac:dyDescent="0.25">
      <c r="A101" s="53" t="s">
        <v>89</v>
      </c>
      <c r="B101" s="53"/>
      <c r="C101" s="27">
        <f>SUM(D101:P101)</f>
        <v>63660111</v>
      </c>
      <c r="D101" s="27">
        <f>+D100+D84+D73</f>
        <v>29717710</v>
      </c>
      <c r="E101" s="27">
        <f>+E100+E84+E73</f>
        <v>0</v>
      </c>
      <c r="F101" s="27">
        <f t="shared" ref="F101:P101" si="11">+F100+F84+F73</f>
        <v>2000000</v>
      </c>
      <c r="G101" s="27">
        <f t="shared" si="11"/>
        <v>25966468</v>
      </c>
      <c r="H101" s="27">
        <f t="shared" si="11"/>
        <v>618298</v>
      </c>
      <c r="I101" s="27">
        <f t="shared" si="11"/>
        <v>5177635</v>
      </c>
      <c r="J101" s="27">
        <f t="shared" si="11"/>
        <v>0</v>
      </c>
      <c r="K101" s="27">
        <f t="shared" si="11"/>
        <v>0</v>
      </c>
      <c r="L101" s="27">
        <f t="shared" si="11"/>
        <v>0</v>
      </c>
      <c r="M101" s="27">
        <f t="shared" si="11"/>
        <v>180000</v>
      </c>
      <c r="N101" s="27">
        <f t="shared" si="11"/>
        <v>0</v>
      </c>
      <c r="O101" s="27">
        <f t="shared" si="11"/>
        <v>0</v>
      </c>
      <c r="P101" s="27">
        <f t="shared" si="11"/>
        <v>0</v>
      </c>
    </row>
    <row r="102" spans="1:16" x14ac:dyDescent="0.25">
      <c r="A102" s="28"/>
      <c r="B102" s="28"/>
      <c r="C102" s="28"/>
      <c r="D102" s="28"/>
      <c r="E102" s="28"/>
      <c r="F102" s="28"/>
      <c r="G102" s="29"/>
      <c r="H102" s="30"/>
      <c r="I102" s="30"/>
      <c r="J102" s="30"/>
      <c r="K102" s="30"/>
      <c r="L102" s="30"/>
      <c r="P102" s="4"/>
    </row>
    <row r="103" spans="1:16" s="3" customFormat="1" ht="15.75" x14ac:dyDescent="0.25">
      <c r="A103" s="55" t="s">
        <v>2</v>
      </c>
      <c r="B103" s="56"/>
      <c r="C103" s="57" t="s">
        <v>91</v>
      </c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9"/>
    </row>
    <row r="104" spans="1:16" s="3" customFormat="1" ht="89.25" x14ac:dyDescent="0.25">
      <c r="A104" s="5" t="s">
        <v>4</v>
      </c>
      <c r="B104" s="5" t="s">
        <v>5</v>
      </c>
      <c r="C104" s="51" t="s">
        <v>6</v>
      </c>
      <c r="D104" s="7" t="s">
        <v>7</v>
      </c>
      <c r="E104" s="7" t="s">
        <v>8</v>
      </c>
      <c r="F104" s="8" t="s">
        <v>9</v>
      </c>
      <c r="G104" s="8" t="s">
        <v>10</v>
      </c>
      <c r="H104" s="8" t="s">
        <v>11</v>
      </c>
      <c r="I104" s="8" t="s">
        <v>12</v>
      </c>
      <c r="J104" s="8" t="s">
        <v>13</v>
      </c>
      <c r="K104" s="9" t="s">
        <v>14</v>
      </c>
      <c r="L104" s="9" t="s">
        <v>15</v>
      </c>
      <c r="M104" s="8" t="s">
        <v>16</v>
      </c>
      <c r="N104" s="8" t="s">
        <v>17</v>
      </c>
      <c r="O104" s="8" t="s">
        <v>18</v>
      </c>
      <c r="P104" s="8" t="s">
        <v>19</v>
      </c>
    </row>
    <row r="105" spans="1:16" s="3" customFormat="1" x14ac:dyDescent="0.2">
      <c r="A105" s="15" t="s">
        <v>20</v>
      </c>
      <c r="B105" s="11" t="s">
        <v>21</v>
      </c>
      <c r="C105" s="12">
        <f t="shared" ref="C105" si="12">SUM(D105:P105)</f>
        <v>0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s="3" customFormat="1" ht="25.5" x14ac:dyDescent="0.2">
      <c r="A106" s="10" t="s">
        <v>22</v>
      </c>
      <c r="B106" s="11" t="s">
        <v>23</v>
      </c>
      <c r="C106" s="12">
        <f t="shared" ref="C106:C147" si="13">SUM(D106:P106)</f>
        <v>1122771</v>
      </c>
      <c r="D106" s="13"/>
      <c r="E106" s="13"/>
      <c r="F106" s="13"/>
      <c r="G106" s="13"/>
      <c r="H106" s="19">
        <v>1122771</v>
      </c>
      <c r="I106" s="19"/>
      <c r="J106" s="19"/>
      <c r="K106" s="19"/>
      <c r="L106" s="19"/>
      <c r="M106" s="13"/>
      <c r="N106" s="13"/>
      <c r="O106" s="13"/>
      <c r="P106" s="13"/>
    </row>
    <row r="107" spans="1:16" s="3" customFormat="1" x14ac:dyDescent="0.2">
      <c r="A107" s="10" t="s">
        <v>24</v>
      </c>
      <c r="B107" s="11" t="s">
        <v>25</v>
      </c>
      <c r="C107" s="12">
        <f t="shared" si="13"/>
        <v>0</v>
      </c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1:16" s="3" customFormat="1" ht="25.5" x14ac:dyDescent="0.2">
      <c r="A108" s="10" t="s">
        <v>26</v>
      </c>
      <c r="B108" s="11" t="s">
        <v>27</v>
      </c>
      <c r="C108" s="12">
        <f t="shared" si="13"/>
        <v>238950</v>
      </c>
      <c r="D108" s="13"/>
      <c r="E108" s="13"/>
      <c r="F108" s="13"/>
      <c r="G108" s="13"/>
      <c r="H108" s="13"/>
      <c r="I108" s="13">
        <v>238950</v>
      </c>
      <c r="J108" s="13"/>
      <c r="K108" s="13"/>
      <c r="L108" s="13"/>
      <c r="M108" s="13"/>
      <c r="N108" s="13"/>
      <c r="O108" s="13"/>
      <c r="P108" s="13"/>
    </row>
    <row r="109" spans="1:16" s="3" customFormat="1" x14ac:dyDescent="0.2">
      <c r="A109" s="10" t="s">
        <v>28</v>
      </c>
      <c r="B109" s="11" t="s">
        <v>29</v>
      </c>
      <c r="C109" s="12">
        <f t="shared" si="13"/>
        <v>0</v>
      </c>
      <c r="D109" s="13"/>
      <c r="E109" s="13"/>
      <c r="F109" s="13"/>
      <c r="G109" s="13"/>
      <c r="H109" s="19"/>
      <c r="I109" s="19"/>
      <c r="J109" s="19"/>
      <c r="K109" s="19"/>
      <c r="L109" s="19"/>
      <c r="M109" s="13"/>
      <c r="N109" s="13"/>
      <c r="O109" s="13"/>
      <c r="P109" s="13"/>
    </row>
    <row r="110" spans="1:16" s="3" customFormat="1" x14ac:dyDescent="0.2">
      <c r="A110" s="10" t="s">
        <v>30</v>
      </c>
      <c r="B110" s="11" t="s">
        <v>31</v>
      </c>
      <c r="C110" s="12">
        <f t="shared" si="13"/>
        <v>5012311</v>
      </c>
      <c r="D110" s="13"/>
      <c r="E110" s="13"/>
      <c r="F110" s="13"/>
      <c r="G110" s="13"/>
      <c r="H110" s="13"/>
      <c r="I110" s="13">
        <v>5012311</v>
      </c>
      <c r="J110" s="13"/>
      <c r="K110" s="13"/>
      <c r="L110" s="13"/>
      <c r="M110" s="13"/>
      <c r="N110" s="13"/>
      <c r="O110" s="13"/>
      <c r="P110" s="13"/>
    </row>
    <row r="111" spans="1:16" s="3" customFormat="1" x14ac:dyDescent="0.2">
      <c r="A111" s="10" t="s">
        <v>32</v>
      </c>
      <c r="B111" s="11" t="s">
        <v>33</v>
      </c>
      <c r="C111" s="12">
        <f t="shared" si="13"/>
        <v>5000</v>
      </c>
      <c r="D111" s="13"/>
      <c r="E111" s="13"/>
      <c r="F111" s="13">
        <v>5000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s="3" customFormat="1" x14ac:dyDescent="0.2">
      <c r="A112" s="10" t="s">
        <v>34</v>
      </c>
      <c r="B112" s="11" t="s">
        <v>35</v>
      </c>
      <c r="C112" s="12">
        <f t="shared" si="13"/>
        <v>0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s="3" customFormat="1" x14ac:dyDescent="0.2">
      <c r="A113" s="10" t="s">
        <v>36</v>
      </c>
      <c r="B113" s="20" t="s">
        <v>37</v>
      </c>
      <c r="C113" s="12">
        <f t="shared" si="13"/>
        <v>0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s="3" customFormat="1" x14ac:dyDescent="0.2">
      <c r="A114" s="10" t="s">
        <v>38</v>
      </c>
      <c r="B114" s="11" t="s">
        <v>39</v>
      </c>
      <c r="C114" s="12">
        <f t="shared" si="13"/>
        <v>28359394</v>
      </c>
      <c r="D114" s="13"/>
      <c r="E114" s="13"/>
      <c r="F114" s="13">
        <v>2200414</v>
      </c>
      <c r="G114" s="13">
        <v>26158980</v>
      </c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s="3" customFormat="1" x14ac:dyDescent="0.2">
      <c r="A115" s="10" t="s">
        <v>40</v>
      </c>
      <c r="B115" s="11" t="s">
        <v>41</v>
      </c>
      <c r="C115" s="12">
        <f t="shared" si="13"/>
        <v>0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s="3" customFormat="1" x14ac:dyDescent="0.2">
      <c r="A116" s="10" t="s">
        <v>42</v>
      </c>
      <c r="B116" s="11" t="s">
        <v>43</v>
      </c>
      <c r="C116" s="12">
        <f t="shared" si="13"/>
        <v>180000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>
        <v>180000</v>
      </c>
      <c r="N116" s="13"/>
      <c r="O116" s="13"/>
      <c r="P116" s="13"/>
    </row>
    <row r="117" spans="1:16" s="3" customFormat="1" x14ac:dyDescent="0.2">
      <c r="A117" s="10" t="s">
        <v>44</v>
      </c>
      <c r="B117" s="52" t="s">
        <v>45</v>
      </c>
      <c r="C117" s="12">
        <f t="shared" si="13"/>
        <v>30014887</v>
      </c>
      <c r="D117" s="13">
        <v>30014887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s="3" customFormat="1" x14ac:dyDescent="0.2">
      <c r="A118" s="10" t="s">
        <v>46</v>
      </c>
      <c r="B118" s="11" t="s">
        <v>47</v>
      </c>
      <c r="C118" s="12">
        <f t="shared" si="13"/>
        <v>0</v>
      </c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s="3" customFormat="1" x14ac:dyDescent="0.2">
      <c r="A119" s="10" t="s">
        <v>48</v>
      </c>
      <c r="B119" s="11" t="s">
        <v>49</v>
      </c>
      <c r="C119" s="12">
        <f t="shared" si="13"/>
        <v>0</v>
      </c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s="3" customFormat="1" x14ac:dyDescent="0.2">
      <c r="A120" s="21" t="s">
        <v>50</v>
      </c>
      <c r="B120" s="22" t="s">
        <v>51</v>
      </c>
      <c r="C120" s="12">
        <f t="shared" si="13"/>
        <v>64933313</v>
      </c>
      <c r="D120" s="23">
        <f>SUM(D105:D119)</f>
        <v>30014887</v>
      </c>
      <c r="E120" s="23">
        <f>SUM(E105:E119)</f>
        <v>0</v>
      </c>
      <c r="F120" s="23">
        <f t="shared" ref="F120:P120" si="14">SUM(F105:F119)</f>
        <v>2205414</v>
      </c>
      <c r="G120" s="23">
        <f t="shared" si="14"/>
        <v>26158980</v>
      </c>
      <c r="H120" s="23">
        <f t="shared" si="14"/>
        <v>1122771</v>
      </c>
      <c r="I120" s="23">
        <f t="shared" si="14"/>
        <v>5251261</v>
      </c>
      <c r="J120" s="23">
        <f t="shared" si="14"/>
        <v>0</v>
      </c>
      <c r="K120" s="23">
        <f t="shared" si="14"/>
        <v>0</v>
      </c>
      <c r="L120" s="23">
        <f t="shared" si="14"/>
        <v>0</v>
      </c>
      <c r="M120" s="23">
        <f t="shared" si="14"/>
        <v>180000</v>
      </c>
      <c r="N120" s="23">
        <f t="shared" si="14"/>
        <v>0</v>
      </c>
      <c r="O120" s="23">
        <f t="shared" si="14"/>
        <v>0</v>
      </c>
      <c r="P120" s="23">
        <f t="shared" si="14"/>
        <v>0</v>
      </c>
    </row>
    <row r="121" spans="1:16" s="3" customFormat="1" ht="25.5" x14ac:dyDescent="0.2">
      <c r="A121" s="10" t="s">
        <v>52</v>
      </c>
      <c r="B121" s="24" t="s">
        <v>53</v>
      </c>
      <c r="C121" s="12">
        <f t="shared" si="13"/>
        <v>0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s="3" customFormat="1" x14ac:dyDescent="0.2">
      <c r="A122" s="10" t="s">
        <v>54</v>
      </c>
      <c r="B122" s="24" t="s">
        <v>55</v>
      </c>
      <c r="C122" s="12">
        <f t="shared" si="13"/>
        <v>0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s="3" customFormat="1" x14ac:dyDescent="0.2">
      <c r="A123" s="10" t="s">
        <v>56</v>
      </c>
      <c r="B123" s="24" t="s">
        <v>57</v>
      </c>
      <c r="C123" s="12">
        <f t="shared" si="13"/>
        <v>0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s="3" customFormat="1" x14ac:dyDescent="0.2">
      <c r="A124" s="10" t="s">
        <v>58</v>
      </c>
      <c r="B124" s="24" t="s">
        <v>59</v>
      </c>
      <c r="C124" s="12">
        <f t="shared" si="13"/>
        <v>0</v>
      </c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1:16" s="3" customFormat="1" x14ac:dyDescent="0.2">
      <c r="A125" s="10" t="s">
        <v>60</v>
      </c>
      <c r="B125" s="24" t="s">
        <v>61</v>
      </c>
      <c r="C125" s="12">
        <f t="shared" si="13"/>
        <v>0</v>
      </c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1:16" s="3" customFormat="1" ht="25.5" x14ac:dyDescent="0.2">
      <c r="A126" s="10" t="s">
        <v>62</v>
      </c>
      <c r="B126" s="24" t="s">
        <v>63</v>
      </c>
      <c r="C126" s="12">
        <f t="shared" si="13"/>
        <v>0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1:16" s="3" customFormat="1" x14ac:dyDescent="0.2">
      <c r="A127" s="10" t="s">
        <v>64</v>
      </c>
      <c r="B127" s="24" t="s">
        <v>65</v>
      </c>
      <c r="C127" s="12">
        <f t="shared" si="13"/>
        <v>0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1:16" s="3" customFormat="1" x14ac:dyDescent="0.2">
      <c r="A128" s="10" t="s">
        <v>66</v>
      </c>
      <c r="B128" s="24" t="s">
        <v>67</v>
      </c>
      <c r="C128" s="12">
        <f t="shared" si="13"/>
        <v>0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1:16" s="3" customFormat="1" ht="25.5" x14ac:dyDescent="0.2">
      <c r="A129" s="10" t="s">
        <v>68</v>
      </c>
      <c r="B129" s="24" t="s">
        <v>69</v>
      </c>
      <c r="C129" s="12">
        <f t="shared" si="13"/>
        <v>0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1:16" s="3" customFormat="1" x14ac:dyDescent="0.2">
      <c r="A130" s="10" t="s">
        <v>70</v>
      </c>
      <c r="B130" s="24" t="s">
        <v>71</v>
      </c>
      <c r="C130" s="12">
        <f t="shared" si="13"/>
        <v>0</v>
      </c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1:16" s="3" customFormat="1" x14ac:dyDescent="0.2">
      <c r="A131" s="21" t="s">
        <v>72</v>
      </c>
      <c r="B131" s="22" t="s">
        <v>51</v>
      </c>
      <c r="C131" s="12">
        <f t="shared" si="13"/>
        <v>0</v>
      </c>
      <c r="D131" s="23">
        <f>SUM(D121:D130)</f>
        <v>0</v>
      </c>
      <c r="E131" s="23">
        <f>SUM(E121:E130)</f>
        <v>0</v>
      </c>
      <c r="F131" s="23">
        <f t="shared" ref="F131:P131" si="15">SUM(F121:F130)</f>
        <v>0</v>
      </c>
      <c r="G131" s="23">
        <f t="shared" si="15"/>
        <v>0</v>
      </c>
      <c r="H131" s="23">
        <f t="shared" si="15"/>
        <v>0</v>
      </c>
      <c r="I131" s="23">
        <f t="shared" si="15"/>
        <v>0</v>
      </c>
      <c r="J131" s="23">
        <f t="shared" si="15"/>
        <v>0</v>
      </c>
      <c r="K131" s="23">
        <f t="shared" si="15"/>
        <v>0</v>
      </c>
      <c r="L131" s="23">
        <f t="shared" si="15"/>
        <v>0</v>
      </c>
      <c r="M131" s="23">
        <f t="shared" si="15"/>
        <v>0</v>
      </c>
      <c r="N131" s="23">
        <f t="shared" si="15"/>
        <v>0</v>
      </c>
      <c r="O131" s="23">
        <f t="shared" si="15"/>
        <v>0</v>
      </c>
      <c r="P131" s="23">
        <f t="shared" si="15"/>
        <v>0</v>
      </c>
    </row>
    <row r="132" spans="1:16" s="3" customFormat="1" ht="25.5" x14ac:dyDescent="0.2">
      <c r="A132" s="25">
        <v>812</v>
      </c>
      <c r="B132" s="26" t="s">
        <v>73</v>
      </c>
      <c r="C132" s="12">
        <f t="shared" si="13"/>
        <v>0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1:16" s="3" customFormat="1" ht="25.5" x14ac:dyDescent="0.2">
      <c r="A133" s="25">
        <v>814</v>
      </c>
      <c r="B133" s="26" t="s">
        <v>74</v>
      </c>
      <c r="C133" s="12">
        <f t="shared" si="13"/>
        <v>0</v>
      </c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1:16" s="3" customFormat="1" ht="25.5" x14ac:dyDescent="0.2">
      <c r="A134" s="25">
        <v>816</v>
      </c>
      <c r="B134" s="26" t="s">
        <v>75</v>
      </c>
      <c r="C134" s="12">
        <f t="shared" si="13"/>
        <v>0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s="3" customFormat="1" x14ac:dyDescent="0.2">
      <c r="A135" s="25">
        <v>817</v>
      </c>
      <c r="B135" s="26" t="s">
        <v>76</v>
      </c>
      <c r="C135" s="12">
        <f t="shared" si="13"/>
        <v>0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s="3" customFormat="1" x14ac:dyDescent="0.2">
      <c r="A136" s="25">
        <v>818</v>
      </c>
      <c r="B136" s="26" t="s">
        <v>77</v>
      </c>
      <c r="C136" s="12">
        <f t="shared" si="13"/>
        <v>0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1:16" s="3" customFormat="1" x14ac:dyDescent="0.2">
      <c r="A137" s="25">
        <v>824</v>
      </c>
      <c r="B137" s="26" t="s">
        <v>78</v>
      </c>
      <c r="C137" s="12">
        <f t="shared" si="13"/>
        <v>0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1:16" s="3" customFormat="1" ht="25.5" x14ac:dyDescent="0.2">
      <c r="A138" s="25">
        <v>831</v>
      </c>
      <c r="B138" s="26" t="s">
        <v>79</v>
      </c>
      <c r="C138" s="12">
        <f t="shared" si="13"/>
        <v>0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1:16" s="3" customFormat="1" ht="25.5" x14ac:dyDescent="0.2">
      <c r="A139" s="25">
        <v>832</v>
      </c>
      <c r="B139" s="26" t="s">
        <v>80</v>
      </c>
      <c r="C139" s="12">
        <f t="shared" si="13"/>
        <v>0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1:16" s="3" customFormat="1" ht="25.5" x14ac:dyDescent="0.2">
      <c r="A140" s="25">
        <v>834</v>
      </c>
      <c r="B140" s="26" t="s">
        <v>81</v>
      </c>
      <c r="C140" s="12">
        <f t="shared" si="13"/>
        <v>0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s="3" customFormat="1" ht="25.5" x14ac:dyDescent="0.2">
      <c r="A141" s="25">
        <v>841</v>
      </c>
      <c r="B141" s="26" t="s">
        <v>82</v>
      </c>
      <c r="C141" s="12">
        <f t="shared" si="13"/>
        <v>0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s="3" customFormat="1" ht="25.5" x14ac:dyDescent="0.2">
      <c r="A142" s="25">
        <v>842</v>
      </c>
      <c r="B142" s="26" t="s">
        <v>83</v>
      </c>
      <c r="C142" s="12">
        <f t="shared" si="13"/>
        <v>0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1:16" s="3" customFormat="1" x14ac:dyDescent="0.2">
      <c r="A143" s="25">
        <v>843</v>
      </c>
      <c r="B143" s="26" t="s">
        <v>84</v>
      </c>
      <c r="C143" s="12">
        <f t="shared" si="13"/>
        <v>0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1:16" s="3" customFormat="1" ht="25.5" x14ac:dyDescent="0.2">
      <c r="A144" s="25">
        <v>844</v>
      </c>
      <c r="B144" s="26" t="s">
        <v>85</v>
      </c>
      <c r="C144" s="12">
        <f t="shared" si="13"/>
        <v>0</v>
      </c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1:16" s="3" customFormat="1" ht="25.5" x14ac:dyDescent="0.2">
      <c r="A145" s="25">
        <v>845</v>
      </c>
      <c r="B145" s="26" t="s">
        <v>86</v>
      </c>
      <c r="C145" s="12">
        <f t="shared" si="13"/>
        <v>0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1:16" s="3" customFormat="1" x14ac:dyDescent="0.2">
      <c r="A146" s="25">
        <v>847</v>
      </c>
      <c r="B146" s="26" t="s">
        <v>87</v>
      </c>
      <c r="C146" s="12">
        <f t="shared" si="13"/>
        <v>0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s="3" customFormat="1" x14ac:dyDescent="0.2">
      <c r="A147" s="21" t="s">
        <v>88</v>
      </c>
      <c r="B147" s="22" t="s">
        <v>51</v>
      </c>
      <c r="C147" s="12">
        <f t="shared" si="13"/>
        <v>0</v>
      </c>
      <c r="D147" s="23">
        <f>SUM(D132:D146)</f>
        <v>0</v>
      </c>
      <c r="E147" s="23">
        <f>SUM(E132:E146)</f>
        <v>0</v>
      </c>
      <c r="F147" s="23">
        <f t="shared" ref="F147:P147" si="16">SUM(F132:F146)</f>
        <v>0</v>
      </c>
      <c r="G147" s="23">
        <f t="shared" si="16"/>
        <v>0</v>
      </c>
      <c r="H147" s="23">
        <f t="shared" si="16"/>
        <v>0</v>
      </c>
      <c r="I147" s="23">
        <f t="shared" si="16"/>
        <v>0</v>
      </c>
      <c r="J147" s="23">
        <f t="shared" si="16"/>
        <v>0</v>
      </c>
      <c r="K147" s="23">
        <f t="shared" si="16"/>
        <v>0</v>
      </c>
      <c r="L147" s="23">
        <f t="shared" si="16"/>
        <v>0</v>
      </c>
      <c r="M147" s="23">
        <f t="shared" si="16"/>
        <v>0</v>
      </c>
      <c r="N147" s="23">
        <f t="shared" si="16"/>
        <v>0</v>
      </c>
      <c r="O147" s="23">
        <f t="shared" si="16"/>
        <v>0</v>
      </c>
      <c r="P147" s="23">
        <f t="shared" si="16"/>
        <v>0</v>
      </c>
    </row>
    <row r="148" spans="1:16" s="3" customFormat="1" ht="21" customHeight="1" x14ac:dyDescent="0.25">
      <c r="A148" s="53" t="s">
        <v>89</v>
      </c>
      <c r="B148" s="53"/>
      <c r="C148" s="27">
        <f>SUM(D148:P148)</f>
        <v>64933313</v>
      </c>
      <c r="D148" s="27">
        <f>+D147+D131+D120</f>
        <v>30014887</v>
      </c>
      <c r="E148" s="27">
        <f>+E147+E131+E120</f>
        <v>0</v>
      </c>
      <c r="F148" s="27">
        <f t="shared" ref="F148:P148" si="17">+F147+F131+F120</f>
        <v>2205414</v>
      </c>
      <c r="G148" s="27">
        <f t="shared" si="17"/>
        <v>26158980</v>
      </c>
      <c r="H148" s="27">
        <f t="shared" si="17"/>
        <v>1122771</v>
      </c>
      <c r="I148" s="27">
        <f t="shared" si="17"/>
        <v>5251261</v>
      </c>
      <c r="J148" s="27">
        <f t="shared" si="17"/>
        <v>0</v>
      </c>
      <c r="K148" s="27">
        <f t="shared" si="17"/>
        <v>0</v>
      </c>
      <c r="L148" s="27">
        <f t="shared" si="17"/>
        <v>0</v>
      </c>
      <c r="M148" s="27">
        <f t="shared" si="17"/>
        <v>180000</v>
      </c>
      <c r="N148" s="27">
        <f t="shared" si="17"/>
        <v>0</v>
      </c>
      <c r="O148" s="27">
        <f t="shared" si="17"/>
        <v>0</v>
      </c>
      <c r="P148" s="27">
        <f t="shared" si="17"/>
        <v>0</v>
      </c>
    </row>
    <row r="149" spans="1:16" x14ac:dyDescent="0.25">
      <c r="A149" s="31"/>
      <c r="B149" s="31"/>
      <c r="C149" s="31"/>
      <c r="D149" s="31"/>
      <c r="E149" s="31"/>
      <c r="F149" s="31"/>
    </row>
    <row r="150" spans="1:16" x14ac:dyDescent="0.25">
      <c r="A150" s="31"/>
      <c r="B150" s="31"/>
      <c r="C150" s="31"/>
      <c r="D150" s="31"/>
      <c r="E150" s="31"/>
      <c r="F150" s="31"/>
      <c r="G150" s="33"/>
      <c r="H150" s="31"/>
      <c r="I150" s="31"/>
      <c r="J150" s="31"/>
      <c r="K150" s="31"/>
      <c r="L150" s="31"/>
    </row>
    <row r="151" spans="1:16" x14ac:dyDescent="0.25">
      <c r="A151" s="31"/>
      <c r="B151" s="31"/>
      <c r="C151" s="31"/>
      <c r="D151" s="31"/>
      <c r="E151" s="31"/>
      <c r="F151" s="31"/>
      <c r="G151" s="33"/>
      <c r="H151" s="35"/>
      <c r="I151" s="35"/>
      <c r="J151" s="35"/>
      <c r="K151" s="35"/>
      <c r="L151" s="35"/>
    </row>
    <row r="152" spans="1:16" x14ac:dyDescent="0.25">
      <c r="A152" s="31"/>
      <c r="B152" s="31"/>
      <c r="C152" s="31"/>
      <c r="D152" s="31"/>
      <c r="E152" s="31"/>
      <c r="F152" s="31"/>
      <c r="G152" s="33"/>
      <c r="H152" s="31"/>
      <c r="I152" s="31"/>
      <c r="J152" s="31"/>
      <c r="K152" s="31"/>
      <c r="L152" s="31"/>
      <c r="N152" s="1" t="s">
        <v>92</v>
      </c>
    </row>
    <row r="153" spans="1:16" x14ac:dyDescent="0.25">
      <c r="A153" s="31"/>
      <c r="B153" s="31"/>
      <c r="C153" s="31"/>
      <c r="D153" s="31"/>
      <c r="E153" s="31"/>
      <c r="F153" s="31"/>
      <c r="G153" s="33"/>
      <c r="H153" s="36"/>
      <c r="I153" s="36"/>
      <c r="J153" s="36"/>
      <c r="K153" s="36"/>
      <c r="L153" s="36"/>
    </row>
    <row r="154" spans="1:16" x14ac:dyDescent="0.25">
      <c r="G154" s="32"/>
      <c r="H154" s="37"/>
      <c r="I154" s="37"/>
      <c r="J154" s="37"/>
      <c r="K154" s="37"/>
      <c r="L154" s="37"/>
    </row>
    <row r="157" spans="1:16" x14ac:dyDescent="0.25">
      <c r="B157" s="1" t="s">
        <v>94</v>
      </c>
      <c r="N157" s="1" t="s">
        <v>93</v>
      </c>
    </row>
  </sheetData>
  <mergeCells count="12">
    <mergeCell ref="A148:B148"/>
    <mergeCell ref="A1:P1"/>
    <mergeCell ref="A3:B3"/>
    <mergeCell ref="C3:P3"/>
    <mergeCell ref="A48:B48"/>
    <mergeCell ref="A50:B50"/>
    <mergeCell ref="C50:P50"/>
    <mergeCell ref="A56:B56"/>
    <mergeCell ref="C56:P56"/>
    <mergeCell ref="A101:B101"/>
    <mergeCell ref="A103:B103"/>
    <mergeCell ref="C103:P103"/>
  </mergeCells>
  <pageMargins left="0.7" right="0.7" top="0.75" bottom="0.75" header="0.3" footer="0.3"/>
  <pageSetup paperSize="9" scale="52" fitToHeight="0" orientation="landscape" r:id="rId1"/>
  <headerFooter>
    <oddHeader>&amp;CSVEUČILIŠTE U SPLITU, MEDICINSKI FAKULTET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Nada Popović</cp:lastModifiedBy>
  <cp:lastPrinted>2020-02-10T13:27:43Z</cp:lastPrinted>
  <dcterms:created xsi:type="dcterms:W3CDTF">2019-12-16T12:02:52Z</dcterms:created>
  <dcterms:modified xsi:type="dcterms:W3CDTF">2020-02-10T13:33:11Z</dcterms:modified>
</cp:coreProperties>
</file>